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Offline\AGur01\Downloads\"/>
    </mc:Choice>
  </mc:AlternateContent>
  <xr:revisionPtr revIDLastSave="0" documentId="8_{E5AA2066-89A3-4721-A18F-05A9A9D89E27}" xr6:coauthVersionLast="47" xr6:coauthVersionMax="47" xr10:uidLastSave="{00000000-0000-0000-0000-000000000000}"/>
  <bookViews>
    <workbookView xWindow="-110" yWindow="-110" windowWidth="19420" windowHeight="11620" xr2:uid="{00000000-000D-0000-FFFF-FFFF00000000}"/>
  </bookViews>
  <sheets>
    <sheet name="Je-S TEMPLATE" sheetId="3" r:id="rId1"/>
    <sheet name="Guidance" sheetId="6" r:id="rId2"/>
    <sheet name="Sheet2" sheetId="5" state="hidden" r:id="rId3"/>
  </sheets>
  <definedNames>
    <definedName name="_xlnm._FilterDatabase" localSheetId="0" hidden="1">'Je-S TEMPLATE'!$H$3:$H$10</definedName>
    <definedName name="Percentage">#REF!</definedName>
    <definedName name="Tapering">Sheet2!$1:$1048576</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3" l="1"/>
  <c r="B9" i="3"/>
  <c r="B8" i="3"/>
  <c r="A8" i="3"/>
  <c r="A4" i="3"/>
  <c r="A9" i="3"/>
  <c r="A7" i="3"/>
  <c r="A6" i="3"/>
  <c r="A5" i="3"/>
  <c r="H4" i="3"/>
  <c r="H9" i="3"/>
  <c r="H8" i="3"/>
  <c r="H7" i="3"/>
  <c r="H6" i="3"/>
  <c r="H5" i="3"/>
  <c r="J8" i="3"/>
  <c r="J9" i="3"/>
  <c r="J7" i="3"/>
  <c r="J6" i="3"/>
  <c r="J5" i="3"/>
  <c r="J4" i="3"/>
  <c r="D10" i="3"/>
  <c r="F6" i="3" l="1"/>
  <c r="L6" i="3" s="1"/>
  <c r="N6" i="3" s="1"/>
  <c r="F7" i="3"/>
  <c r="L7" i="3" s="1"/>
  <c r="N7" i="3" s="1"/>
  <c r="F8" i="3"/>
  <c r="L8" i="3" s="1"/>
  <c r="N8" i="3" s="1"/>
  <c r="F9" i="3"/>
  <c r="L9" i="3" s="1"/>
  <c r="N9" i="3" s="1"/>
  <c r="F4" i="3"/>
  <c r="L4" i="3" s="1"/>
  <c r="F5" i="3"/>
  <c r="L5" i="3" s="1"/>
  <c r="N5" i="3" s="1"/>
  <c r="F10" i="3" l="1"/>
  <c r="L10" i="3"/>
  <c r="N4" i="3"/>
  <c r="N10" i="3" s="1"/>
</calcChain>
</file>

<file path=xl/sharedStrings.xml><?xml version="1.0" encoding="utf-8"?>
<sst xmlns="http://schemas.openxmlformats.org/spreadsheetml/2006/main" count="104" uniqueCount="44">
  <si>
    <t>Academic Salary Template - Renewal</t>
  </si>
  <si>
    <t xml:space="preserve">Number of Years </t>
  </si>
  <si>
    <t>Only edit cells D4-D9 (As required)</t>
  </si>
  <si>
    <t>Only edit cell H3 for Part time FTE</t>
  </si>
  <si>
    <t>Salary FTE (Plus Increment/Rise)</t>
  </si>
  <si>
    <t>Total Salary Requested</t>
  </si>
  <si>
    <t>1.0 FTE</t>
  </si>
  <si>
    <t>Salary Tapering</t>
  </si>
  <si>
    <t>UKRI Contribution</t>
  </si>
  <si>
    <t>Host Funds Required</t>
  </si>
  <si>
    <t xml:space="preserve">Salary + Allowances + NI </t>
  </si>
  <si>
    <t>Salary (e.g. New + Allowances + NI New Salary + Estimated Pay Increase (e.g.3%)</t>
  </si>
  <si>
    <t xml:space="preserve">Salary (e.g. New + Allowances + NI New Salary + Estimated Pay Increase (e.g.3%) </t>
  </si>
  <si>
    <t>Totals</t>
  </si>
  <si>
    <t>Guidance</t>
  </si>
  <si>
    <t>Version 1 - May 2022</t>
  </si>
  <si>
    <t>1 (Cell H3)</t>
  </si>
  <si>
    <r>
      <t xml:space="preserve">Select the FTE equivalent from the drop down box provided in cell H3 which is highlighted </t>
    </r>
    <r>
      <rPr>
        <b/>
        <sz val="11"/>
        <color rgb="FFFF0000"/>
        <rFont val="Arial"/>
        <family val="2"/>
      </rPr>
      <t>RED</t>
    </r>
    <r>
      <rPr>
        <b/>
        <sz val="11"/>
        <color theme="1"/>
        <rFont val="Arial"/>
        <family val="2"/>
      </rPr>
      <t>, this will automatically calculate the Tapering in J column.</t>
    </r>
  </si>
  <si>
    <t>2 (Cell D4)</t>
  </si>
  <si>
    <t>Input all the applicants FTE Gross Salary costs for the year (including any allowances and National Insurance Contributions)</t>
  </si>
  <si>
    <t>3 (Cell D5)</t>
  </si>
  <si>
    <t>4 (Cell D6)</t>
  </si>
  <si>
    <t>5 (Cell D7)Optional</t>
  </si>
  <si>
    <t>6 (Cell D8)Optional</t>
  </si>
  <si>
    <t>7 (Cell D9)Optional</t>
  </si>
  <si>
    <t>10 (Cell F10)</t>
  </si>
  <si>
    <t>The Total figure generated in F10 can be input into the Total Cost field of the 'Fellow' section of the Je-S form*.</t>
  </si>
  <si>
    <t>This calculator indicates the salary contributions for each year of the fellowship, and should not be used to determine Fellowship duration.</t>
  </si>
  <si>
    <t xml:space="preserve">Please note that each cell within the table has a description of what all columns represents, this will appear under the cell when clicked on. </t>
  </si>
  <si>
    <t>*Please note that you will also need to add the starting salary for Year 1 and indicate the totals for any applicable London or Other Allowances and NI Contributions, when completing the Fellows section of the form..</t>
  </si>
  <si>
    <t>*</t>
  </si>
  <si>
    <t>“The salary requested for each member of staff should reflect the full anticipated cost during the lifetime of the award, including any anticipated promotions and salary increments to ensure that the costs requested are as accurate as possible. Indexation should not be included as this is calculated post-award. (3.1.2 Fellows Details, FLF Guidance)”.</t>
  </si>
  <si>
    <t>Example: Detailing the Total figure generated in F12 as £157,325.00, then calculates the correct RC Contribution which is visible to view within the Resource Summary section of the Je-S form.1:22</t>
  </si>
  <si>
    <t>Year 1</t>
  </si>
  <si>
    <t>Year 2</t>
  </si>
  <si>
    <t>Year 3</t>
  </si>
  <si>
    <t>0.9 FTE</t>
  </si>
  <si>
    <t>Year 4</t>
  </si>
  <si>
    <t>0.8 FTE</t>
  </si>
  <si>
    <t>0.7 FTE</t>
  </si>
  <si>
    <t>Year 5</t>
  </si>
  <si>
    <t>0.6 FTE</t>
  </si>
  <si>
    <t>0.5 FTE</t>
  </si>
  <si>
    <t>Year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</si>
</sst>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Arial"/>
      <family val="2"/>
    </font>
    <font>
      <b/>
      <sz val="11"/>
      <color theme="0"/>
      <name val="Arial"/>
      <family val="2"/>
    </font>
    <font>
      <b/>
      <sz val="11"/>
      <color theme="1"/>
      <name val="Arial"/>
      <family val="2"/>
    </font>
    <font>
      <b/>
      <sz val="20"/>
      <color theme="0"/>
      <name val="Arial"/>
      <family val="2"/>
    </font>
    <font>
      <b/>
      <sz val="14"/>
      <color theme="1"/>
      <name val="Arial"/>
      <family val="2"/>
    </font>
    <font>
      <b/>
      <u/>
      <sz val="16"/>
      <color theme="1"/>
      <name val="Arial"/>
      <family val="2"/>
    </font>
    <font>
      <b/>
      <sz val="11"/>
      <name val="Arial"/>
      <family val="2"/>
    </font>
    <font>
      <b/>
      <sz val="11"/>
      <color rgb="FFFF0000"/>
      <name val="Arial"/>
      <family val="2"/>
    </font>
    <font>
      <b/>
      <sz val="22"/>
      <color theme="1"/>
      <name val="Arial"/>
      <family val="2"/>
    </font>
    <font>
      <b/>
      <sz val="26"/>
      <color theme="1"/>
      <name val="Arial"/>
      <family val="2"/>
    </font>
  </fonts>
  <fills count="22">
    <fill>
      <patternFill patternType="none"/>
    </fill>
    <fill>
      <patternFill patternType="gray125"/>
    </fill>
    <fill>
      <patternFill patternType="solid">
        <fgColor theme="9"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
      <patternFill patternType="solid">
        <fgColor theme="9" tint="-0.499984740745262"/>
        <bgColor indexed="64"/>
      </patternFill>
    </fill>
    <fill>
      <patternFill patternType="solid">
        <fgColor rgb="FFCCCCFF"/>
        <bgColor indexed="64"/>
      </patternFill>
    </fill>
    <fill>
      <patternFill patternType="solid">
        <fgColor rgb="FFCC66FF"/>
        <bgColor indexed="64"/>
      </patternFill>
    </fill>
    <fill>
      <patternFill patternType="solid">
        <fgColor rgb="FFFFD961"/>
        <bgColor indexed="64"/>
      </patternFill>
    </fill>
    <fill>
      <patternFill patternType="solid">
        <fgColor rgb="FF84B4E0"/>
        <bgColor indexed="64"/>
      </patternFill>
    </fill>
    <fill>
      <patternFill patternType="solid">
        <fgColor rgb="FFEDDBE7"/>
        <bgColor indexed="64"/>
      </patternFill>
    </fill>
    <fill>
      <patternFill patternType="solid">
        <fgColor rgb="FFFA86D3"/>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6600"/>
        <bgColor indexed="64"/>
      </patternFill>
    </fill>
    <fill>
      <patternFill patternType="solid">
        <fgColor theme="7" tint="0.59999389629810485"/>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cellStyleXfs>
  <cellXfs count="95">
    <xf numFmtId="0" fontId="0" fillId="0" borderId="0" xfId="0"/>
    <xf numFmtId="3" fontId="2" fillId="5" borderId="1" xfId="0" applyNumberFormat="1" applyFont="1" applyFill="1" applyBorder="1" applyAlignment="1">
      <alignment horizontal="center" vertical="center"/>
    </xf>
    <xf numFmtId="0" fontId="1" fillId="5" borderId="0" xfId="0" applyFont="1" applyFill="1"/>
    <xf numFmtId="0" fontId="2" fillId="5" borderId="0" xfId="0" applyFont="1" applyFill="1"/>
    <xf numFmtId="3" fontId="2" fillId="5" borderId="0" xfId="0" applyNumberFormat="1" applyFont="1" applyFill="1" applyAlignment="1">
      <alignment horizontal="center" vertical="center"/>
    </xf>
    <xf numFmtId="0" fontId="2" fillId="5" borderId="1" xfId="0" applyFont="1" applyFill="1" applyBorder="1" applyAlignment="1">
      <alignment wrapText="1"/>
    </xf>
    <xf numFmtId="0" fontId="2" fillId="8" borderId="2" xfId="0" applyFont="1" applyFill="1" applyBorder="1" applyAlignment="1">
      <alignment horizontal="center" vertical="center" wrapText="1"/>
    </xf>
    <xf numFmtId="0" fontId="0" fillId="8" borderId="0" xfId="0" applyFill="1"/>
    <xf numFmtId="0" fontId="2" fillId="8" borderId="0" xfId="0" applyFont="1" applyFill="1"/>
    <xf numFmtId="0" fontId="2" fillId="8" borderId="0" xfId="0" applyFont="1" applyFill="1" applyAlignment="1">
      <alignment horizontal="center" vertical="center"/>
    </xf>
    <xf numFmtId="0" fontId="1" fillId="11" borderId="6" xfId="0" applyFont="1" applyFill="1" applyBorder="1" applyAlignment="1">
      <alignment horizontal="center" vertical="center" wrapText="1"/>
    </xf>
    <xf numFmtId="0" fontId="1" fillId="11" borderId="6" xfId="0" applyFont="1" applyFill="1" applyBorder="1" applyAlignment="1">
      <alignment horizontal="left" vertical="center"/>
    </xf>
    <xf numFmtId="0" fontId="1" fillId="11" borderId="2" xfId="0" applyFont="1" applyFill="1" applyBorder="1" applyAlignment="1">
      <alignment horizontal="center" vertical="center"/>
    </xf>
    <xf numFmtId="164" fontId="2" fillId="9" borderId="1" xfId="0" applyNumberFormat="1" applyFont="1" applyFill="1" applyBorder="1" applyAlignment="1">
      <alignment horizontal="center" vertical="center"/>
    </xf>
    <xf numFmtId="164" fontId="2" fillId="9" borderId="2" xfId="0" applyNumberFormat="1" applyFont="1" applyFill="1" applyBorder="1" applyAlignment="1">
      <alignment horizontal="center" vertical="center"/>
    </xf>
    <xf numFmtId="0" fontId="2" fillId="5" borderId="0" xfId="0" applyFont="1" applyFill="1" applyAlignment="1">
      <alignment horizontal="center" vertical="center"/>
    </xf>
    <xf numFmtId="3" fontId="2" fillId="5" borderId="2" xfId="0" applyNumberFormat="1" applyFont="1" applyFill="1" applyBorder="1" applyAlignment="1">
      <alignment horizontal="center" vertical="center"/>
    </xf>
    <xf numFmtId="0" fontId="2" fillId="5" borderId="4" xfId="0" applyFont="1" applyFill="1" applyBorder="1" applyAlignment="1">
      <alignment wrapText="1"/>
    </xf>
    <xf numFmtId="0" fontId="2" fillId="0" borderId="5" xfId="0" applyFont="1" applyBorder="1" applyAlignment="1">
      <alignment horizontal="center" vertical="center"/>
    </xf>
    <xf numFmtId="0" fontId="2" fillId="8" borderId="6" xfId="0" applyFont="1" applyFill="1" applyBorder="1" applyAlignment="1">
      <alignment horizontal="left" vertical="center"/>
    </xf>
    <xf numFmtId="0" fontId="2" fillId="8" borderId="7" xfId="0" applyFont="1" applyFill="1" applyBorder="1" applyAlignment="1">
      <alignment horizontal="center" vertical="center"/>
    </xf>
    <xf numFmtId="0" fontId="2" fillId="8" borderId="2" xfId="0" applyFont="1" applyFill="1" applyBorder="1" applyAlignment="1">
      <alignment horizontal="center" vertical="center"/>
    </xf>
    <xf numFmtId="0" fontId="1" fillId="11" borderId="7" xfId="0" applyFont="1" applyFill="1" applyBorder="1" applyAlignment="1">
      <alignment horizontal="center" vertical="center"/>
    </xf>
    <xf numFmtId="3" fontId="2" fillId="2" borderId="1" xfId="0" applyNumberFormat="1" applyFont="1" applyFill="1" applyBorder="1" applyAlignment="1">
      <alignment horizontal="center" vertical="center"/>
    </xf>
    <xf numFmtId="3" fontId="2" fillId="7" borderId="1" xfId="0" applyNumberFormat="1" applyFont="1" applyFill="1" applyBorder="1" applyAlignment="1">
      <alignment horizontal="center" vertical="center"/>
    </xf>
    <xf numFmtId="3" fontId="3" fillId="5" borderId="2" xfId="0" applyNumberFormat="1" applyFont="1" applyFill="1" applyBorder="1" applyAlignment="1">
      <alignment horizontal="center" vertical="center"/>
    </xf>
    <xf numFmtId="164" fontId="2" fillId="5" borderId="1" xfId="0" applyNumberFormat="1" applyFont="1" applyFill="1" applyBorder="1" applyAlignment="1">
      <alignment horizontal="center" vertical="center"/>
    </xf>
    <xf numFmtId="164" fontId="2" fillId="5" borderId="2" xfId="0" applyNumberFormat="1" applyFont="1" applyFill="1" applyBorder="1" applyAlignment="1">
      <alignment horizontal="center" vertical="center"/>
    </xf>
    <xf numFmtId="3" fontId="2" fillId="14" borderId="1" xfId="0" applyNumberFormat="1" applyFont="1" applyFill="1" applyBorder="1" applyAlignment="1">
      <alignment horizontal="center" vertical="center"/>
    </xf>
    <xf numFmtId="3" fontId="2" fillId="15" borderId="1" xfId="0" applyNumberFormat="1" applyFont="1" applyFill="1" applyBorder="1" applyAlignment="1">
      <alignment horizontal="center" vertical="center"/>
    </xf>
    <xf numFmtId="164" fontId="2" fillId="12" borderId="1" xfId="0" applyNumberFormat="1" applyFont="1" applyFill="1" applyBorder="1" applyAlignment="1">
      <alignment horizontal="center" vertical="center"/>
    </xf>
    <xf numFmtId="164" fontId="2" fillId="12" borderId="2" xfId="0" applyNumberFormat="1" applyFont="1" applyFill="1" applyBorder="1" applyAlignment="1">
      <alignment horizontal="center" vertical="center"/>
    </xf>
    <xf numFmtId="164" fontId="2" fillId="13" borderId="2" xfId="0" applyNumberFormat="1" applyFont="1" applyFill="1" applyBorder="1" applyAlignment="1">
      <alignment horizontal="center" vertical="center"/>
    </xf>
    <xf numFmtId="0" fontId="2" fillId="0" borderId="0" xfId="0" applyFont="1"/>
    <xf numFmtId="0" fontId="2" fillId="8" borderId="9" xfId="0" applyFont="1" applyFill="1" applyBorder="1"/>
    <xf numFmtId="3" fontId="2" fillId="16" borderId="1" xfId="0" applyNumberFormat="1" applyFont="1" applyFill="1" applyBorder="1" applyAlignment="1">
      <alignment horizontal="center" vertical="center"/>
    </xf>
    <xf numFmtId="3" fontId="2" fillId="17" borderId="1" xfId="0" applyNumberFormat="1" applyFont="1" applyFill="1" applyBorder="1" applyAlignment="1">
      <alignment horizontal="center" vertical="center"/>
    </xf>
    <xf numFmtId="9" fontId="0" fillId="0" borderId="0" xfId="0" applyNumberFormat="1"/>
    <xf numFmtId="0" fontId="2" fillId="10" borderId="6" xfId="0" applyFont="1" applyFill="1" applyBorder="1" applyAlignment="1">
      <alignment horizontal="left" vertical="top"/>
    </xf>
    <xf numFmtId="0" fontId="2" fillId="10" borderId="7" xfId="0" applyFont="1" applyFill="1" applyBorder="1" applyAlignment="1">
      <alignment horizontal="left" vertical="top"/>
    </xf>
    <xf numFmtId="0" fontId="2" fillId="10" borderId="8" xfId="0" applyFont="1" applyFill="1" applyBorder="1" applyAlignment="1">
      <alignment horizontal="left" vertical="top"/>
    </xf>
    <xf numFmtId="0" fontId="2" fillId="8" borderId="0" xfId="0" applyFont="1" applyFill="1" applyAlignment="1">
      <alignment horizontal="left" vertical="top"/>
    </xf>
    <xf numFmtId="0" fontId="2" fillId="10" borderId="6" xfId="0" applyFont="1" applyFill="1" applyBorder="1" applyAlignment="1">
      <alignment horizontal="center" vertical="center" wrapText="1"/>
    </xf>
    <xf numFmtId="0" fontId="5" fillId="10" borderId="1" xfId="0" applyFont="1" applyFill="1" applyBorder="1" applyAlignment="1">
      <alignment vertical="top"/>
    </xf>
    <xf numFmtId="0" fontId="0" fillId="8" borderId="7" xfId="0" applyFill="1" applyBorder="1"/>
    <xf numFmtId="0" fontId="0" fillId="8" borderId="2" xfId="0" applyFill="1" applyBorder="1"/>
    <xf numFmtId="0" fontId="2" fillId="10" borderId="1" xfId="0" applyFont="1" applyFill="1" applyBorder="1" applyAlignment="1">
      <alignment horizontal="center" vertical="center"/>
    </xf>
    <xf numFmtId="0" fontId="2" fillId="8" borderId="6" xfId="0" applyFont="1" applyFill="1" applyBorder="1" applyAlignment="1">
      <alignment vertical="center"/>
    </xf>
    <xf numFmtId="0" fontId="0" fillId="8" borderId="7" xfId="0" applyFill="1" applyBorder="1" applyAlignment="1">
      <alignment vertical="center"/>
    </xf>
    <xf numFmtId="0" fontId="6" fillId="8" borderId="6" xfId="0" applyFont="1" applyFill="1" applyBorder="1" applyAlignment="1">
      <alignment horizontal="left" vertical="center"/>
    </xf>
    <xf numFmtId="0" fontId="6" fillId="8" borderId="7" xfId="0" applyFont="1" applyFill="1" applyBorder="1" applyAlignment="1">
      <alignment horizontal="center" vertical="center"/>
    </xf>
    <xf numFmtId="0" fontId="6" fillId="8" borderId="2" xfId="0" applyFont="1" applyFill="1" applyBorder="1" applyAlignment="1">
      <alignment horizontal="center" vertical="center"/>
    </xf>
    <xf numFmtId="0" fontId="6" fillId="0" borderId="10" xfId="0" applyFont="1" applyBorder="1" applyAlignment="1">
      <alignment horizontal="center" vertical="center" wrapText="1"/>
    </xf>
    <xf numFmtId="0" fontId="2" fillId="8" borderId="12" xfId="0" applyFont="1" applyFill="1" applyBorder="1" applyAlignment="1">
      <alignment horizontal="center"/>
    </xf>
    <xf numFmtId="0" fontId="2" fillId="8" borderId="3" xfId="0" applyFont="1" applyFill="1" applyBorder="1"/>
    <xf numFmtId="0" fontId="2" fillId="8" borderId="0" xfId="0" applyFont="1" applyFill="1" applyAlignment="1">
      <alignment vertical="center"/>
    </xf>
    <xf numFmtId="0" fontId="2" fillId="8" borderId="11" xfId="0" applyFont="1" applyFill="1" applyBorder="1" applyAlignment="1">
      <alignment vertical="center"/>
    </xf>
    <xf numFmtId="0" fontId="2" fillId="8" borderId="0" xfId="0" applyFont="1" applyFill="1" applyAlignment="1">
      <alignment horizontal="left" vertical="center"/>
    </xf>
    <xf numFmtId="0" fontId="2" fillId="8" borderId="4" xfId="0" applyFont="1" applyFill="1" applyBorder="1" applyAlignment="1">
      <alignment vertical="center" wrapText="1"/>
    </xf>
    <xf numFmtId="0" fontId="2" fillId="18" borderId="0" xfId="0" applyFont="1" applyFill="1" applyAlignment="1">
      <alignment horizontal="center" vertical="center"/>
    </xf>
    <xf numFmtId="10" fontId="2" fillId="20" borderId="2" xfId="0" applyNumberFormat="1" applyFont="1" applyFill="1" applyBorder="1" applyAlignment="1">
      <alignment horizontal="center" vertical="center"/>
    </xf>
    <xf numFmtId="0" fontId="2" fillId="8" borderId="4" xfId="0" applyFont="1" applyFill="1" applyBorder="1" applyAlignment="1">
      <alignment vertical="center"/>
    </xf>
    <xf numFmtId="0" fontId="2" fillId="8" borderId="13" xfId="0" applyFont="1" applyFill="1" applyBorder="1" applyAlignment="1">
      <alignment vertical="center"/>
    </xf>
    <xf numFmtId="0" fontId="2" fillId="8" borderId="4" xfId="0" applyFont="1" applyFill="1" applyBorder="1" applyAlignment="1">
      <alignment horizontal="center" vertical="center" wrapText="1"/>
    </xf>
    <xf numFmtId="0" fontId="0" fillId="5" borderId="0" xfId="0" applyFill="1" applyAlignment="1">
      <alignment horizontal="center" vertical="center"/>
    </xf>
    <xf numFmtId="0" fontId="0" fillId="5" borderId="1" xfId="0" applyFill="1" applyBorder="1" applyAlignment="1">
      <alignment horizontal="center" vertical="center"/>
    </xf>
    <xf numFmtId="0" fontId="2" fillId="18" borderId="1" xfId="0" applyFont="1" applyFill="1" applyBorder="1" applyAlignment="1">
      <alignment horizontal="center" vertical="center"/>
    </xf>
    <xf numFmtId="0" fontId="2" fillId="18" borderId="0" xfId="0" applyFont="1" applyFill="1"/>
    <xf numFmtId="0" fontId="2" fillId="0" borderId="14" xfId="0" applyFont="1" applyBorder="1" applyAlignment="1">
      <alignment horizontal="center" vertical="center"/>
    </xf>
    <xf numFmtId="0" fontId="4" fillId="18" borderId="1" xfId="0" applyFont="1" applyFill="1" applyBorder="1" applyAlignment="1">
      <alignment horizontal="center" vertical="center"/>
    </xf>
    <xf numFmtId="0" fontId="2" fillId="3" borderId="1" xfId="0" applyFont="1" applyFill="1" applyBorder="1"/>
    <xf numFmtId="0" fontId="8" fillId="10" borderId="6" xfId="0" applyFont="1" applyFill="1" applyBorder="1" applyAlignment="1">
      <alignment vertical="center"/>
    </xf>
    <xf numFmtId="0" fontId="0" fillId="10" borderId="2" xfId="0" applyFill="1" applyBorder="1"/>
    <xf numFmtId="2" fontId="0" fillId="0" borderId="0" xfId="0" applyNumberFormat="1"/>
    <xf numFmtId="3" fontId="2" fillId="6" borderId="1" xfId="0" applyNumberFormat="1" applyFont="1" applyFill="1" applyBorder="1" applyAlignment="1" applyProtection="1">
      <alignment horizontal="center" vertical="center"/>
      <protection locked="0"/>
    </xf>
    <xf numFmtId="0" fontId="2" fillId="19" borderId="1" xfId="0" applyFont="1" applyFill="1" applyBorder="1" applyAlignment="1" applyProtection="1">
      <alignment horizontal="center" vertical="center"/>
      <protection locked="0"/>
    </xf>
    <xf numFmtId="3" fontId="3" fillId="4" borderId="1" xfId="0" applyNumberFormat="1" applyFont="1" applyFill="1" applyBorder="1" applyAlignment="1">
      <alignment horizontal="center" vertical="center"/>
    </xf>
    <xf numFmtId="0" fontId="9" fillId="21" borderId="0" xfId="0" applyFont="1" applyFill="1" applyAlignment="1">
      <alignment horizontal="right"/>
    </xf>
    <xf numFmtId="0" fontId="2" fillId="21" borderId="0" xfId="0" applyFont="1" applyFill="1" applyAlignment="1">
      <alignment vertical="center"/>
    </xf>
    <xf numFmtId="0" fontId="2" fillId="21" borderId="0" xfId="0" applyFont="1" applyFill="1" applyAlignment="1">
      <alignment horizontal="center" vertical="center"/>
    </xf>
    <xf numFmtId="0" fontId="2" fillId="21" borderId="0" xfId="0" applyFont="1" applyFill="1"/>
    <xf numFmtId="0" fontId="2" fillId="8" borderId="4" xfId="0" applyFont="1" applyFill="1" applyBorder="1" applyAlignment="1">
      <alignment horizontal="center" vertical="center"/>
    </xf>
    <xf numFmtId="0" fontId="1" fillId="5" borderId="1" xfId="0" applyFont="1" applyFill="1" applyBorder="1"/>
    <xf numFmtId="0" fontId="0" fillId="10" borderId="7" xfId="0" applyFill="1" applyBorder="1"/>
    <xf numFmtId="0" fontId="2" fillId="0" borderId="0" xfId="0" applyFont="1" applyAlignment="1">
      <alignment vertical="center"/>
    </xf>
    <xf numFmtId="1" fontId="2" fillId="0" borderId="0" xfId="0" applyNumberFormat="1" applyFont="1"/>
    <xf numFmtId="1" fontId="2" fillId="0" borderId="0" xfId="0" applyNumberFormat="1" applyFont="1" applyAlignment="1">
      <alignment vertical="center"/>
    </xf>
    <xf numFmtId="0" fontId="2" fillId="0" borderId="0" xfId="0" applyFont="1" applyAlignment="1">
      <alignment vertical="center" wrapText="1"/>
    </xf>
    <xf numFmtId="0" fontId="2" fillId="3" borderId="3" xfId="0" applyFont="1" applyFill="1" applyBorder="1"/>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6" fillId="8" borderId="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6600"/>
      <color rgb="FFFA86D3"/>
      <color rgb="FFEDDBE7"/>
      <color rgb="FFCC66FF"/>
      <color rgb="FFCCCCFF"/>
      <color rgb="FF84B4E0"/>
      <color rgb="FFFFD961"/>
      <color rgb="FFCC99FF"/>
      <color rgb="FFFBA3DE"/>
      <color rgb="FFFDD5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69057</xdr:rowOff>
    </xdr:from>
    <xdr:to>
      <xdr:col>14</xdr:col>
      <xdr:colOff>23813</xdr:colOff>
      <xdr:row>16</xdr:row>
      <xdr:rowOff>57150</xdr:rowOff>
    </xdr:to>
    <xdr:sp macro="" textlink="">
      <xdr:nvSpPr>
        <xdr:cNvPr id="2" name="TextBox 1">
          <a:extLst>
            <a:ext uri="{FF2B5EF4-FFF2-40B4-BE49-F238E27FC236}">
              <a16:creationId xmlns:a16="http://schemas.microsoft.com/office/drawing/2014/main" id="{92D1CAC0-2C53-4CC9-9A09-6AA27D239875}"/>
            </a:ext>
          </a:extLst>
        </xdr:cNvPr>
        <xdr:cNvSpPr txBox="1"/>
      </xdr:nvSpPr>
      <xdr:spPr>
        <a:xfrm>
          <a:off x="0" y="6479382"/>
          <a:ext cx="16530638" cy="71199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0">
              <a:latin typeface="Arial" panose="020B0604020202020204" pitchFamily="34" charset="0"/>
              <a:cs typeface="Arial" panose="020B0604020202020204" pitchFamily="34" charset="0"/>
            </a:rPr>
            <a:t>Please note for Part Time applicants: if your FTE % is not present on this Template and you</a:t>
          </a:r>
          <a:r>
            <a:rPr lang="en-GB" sz="1400" b="0" baseline="0">
              <a:latin typeface="Arial" panose="020B0604020202020204" pitchFamily="34" charset="0"/>
              <a:cs typeface="Arial" panose="020B0604020202020204" pitchFamily="34" charset="0"/>
            </a:rPr>
            <a:t> would like to check the calculations that you have made</a:t>
          </a:r>
          <a:r>
            <a:rPr lang="en-GB" sz="1400" b="0">
              <a:latin typeface="Arial" panose="020B0604020202020204" pitchFamily="34" charset="0"/>
              <a:cs typeface="Arial" panose="020B0604020202020204" pitchFamily="34" charset="0"/>
            </a:rPr>
            <a:t>, please contact the Future Leaders Fellowships team on the email address provide</a:t>
          </a:r>
          <a:r>
            <a:rPr lang="en-GB" sz="1400" b="0" baseline="0">
              <a:latin typeface="Arial" panose="020B0604020202020204" pitchFamily="34" charset="0"/>
              <a:cs typeface="Arial" panose="020B0604020202020204" pitchFamily="34" charset="0"/>
            </a:rPr>
            <a:t> below:</a:t>
          </a:r>
          <a:r>
            <a:rPr lang="en-GB" sz="1400" b="0">
              <a:latin typeface="Arial" panose="020B0604020202020204" pitchFamily="34" charset="0"/>
              <a:cs typeface="Arial" panose="020B0604020202020204" pitchFamily="34" charset="0"/>
            </a:rPr>
            <a:t> </a:t>
          </a:r>
          <a:r>
            <a:rPr lang="en-GB" sz="1400" b="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Fellows@ukri.org</a:t>
          </a:r>
          <a:r>
            <a:rPr lang="en-GB" sz="1400" b="0">
              <a:latin typeface="Arial" panose="020B0604020202020204" pitchFamily="34" charset="0"/>
              <a:cs typeface="Arial" panose="020B0604020202020204" pitchFamily="34" charset="0"/>
            </a:rPr>
            <a:t> </a:t>
          </a:r>
        </a:p>
      </xdr:txBody>
    </xdr:sp>
    <xdr:clientData/>
  </xdr:twoCellAnchor>
  <xdr:twoCellAnchor editAs="oneCell">
    <xdr:from>
      <xdr:col>0</xdr:col>
      <xdr:colOff>714375</xdr:colOff>
      <xdr:row>20</xdr:row>
      <xdr:rowOff>123825</xdr:rowOff>
    </xdr:from>
    <xdr:to>
      <xdr:col>9</xdr:col>
      <xdr:colOff>503624</xdr:colOff>
      <xdr:row>43</xdr:row>
      <xdr:rowOff>161395</xdr:rowOff>
    </xdr:to>
    <xdr:pic>
      <xdr:nvPicPr>
        <xdr:cNvPr id="4" name="Picture 3">
          <a:extLst>
            <a:ext uri="{FF2B5EF4-FFF2-40B4-BE49-F238E27FC236}">
              <a16:creationId xmlns:a16="http://schemas.microsoft.com/office/drawing/2014/main" id="{316735CB-21A7-45AD-B030-D8AF9DA41BA0}"/>
            </a:ext>
          </a:extLst>
        </xdr:cNvPr>
        <xdr:cNvPicPr>
          <a:picLocks noChangeAspect="1"/>
        </xdr:cNvPicPr>
      </xdr:nvPicPr>
      <xdr:blipFill>
        <a:blip xmlns:r="http://schemas.openxmlformats.org/officeDocument/2006/relationships" r:embed="rId1"/>
        <a:stretch>
          <a:fillRect/>
        </a:stretch>
      </xdr:blipFill>
      <xdr:spPr>
        <a:xfrm>
          <a:off x="714375" y="8029575"/>
          <a:ext cx="9609524" cy="423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A1:N27"/>
  <sheetViews>
    <sheetView tabSelected="1" zoomScale="85" zoomScaleNormal="85" workbookViewId="0"/>
  </sheetViews>
  <sheetFormatPr defaultRowHeight="14" x14ac:dyDescent="0.3"/>
  <cols>
    <col min="1" max="1" width="13.08203125" customWidth="1"/>
    <col min="2" max="2" width="40.58203125" customWidth="1"/>
    <col min="3" max="3" width="1.75" customWidth="1"/>
    <col min="4" max="4" width="35.25" customWidth="1"/>
    <col min="5" max="5" width="1.25" customWidth="1"/>
    <col min="6" max="6" width="31.08203125" customWidth="1"/>
    <col min="7" max="7" width="1.08203125" customWidth="1"/>
    <col min="8" max="8" width="33.5" customWidth="1"/>
    <col min="9" max="9" width="1.08203125" customWidth="1"/>
    <col min="10" max="10" width="30.08203125" customWidth="1"/>
    <col min="11" max="11" width="1" customWidth="1"/>
    <col min="12" max="12" width="29.58203125" customWidth="1"/>
    <col min="13" max="13" width="1" customWidth="1"/>
    <col min="14" max="14" width="30" customWidth="1"/>
  </cols>
  <sheetData>
    <row r="1" spans="1:14" ht="45.75" customHeight="1" thickBot="1" x14ac:dyDescent="0.35">
      <c r="A1" s="71" t="s">
        <v>0</v>
      </c>
      <c r="B1" s="72"/>
      <c r="C1" s="83"/>
      <c r="D1" s="72"/>
    </row>
    <row r="2" spans="1:14" ht="32.25" customHeight="1" thickBot="1" x14ac:dyDescent="0.35">
      <c r="A2" s="2" t="s">
        <v>1</v>
      </c>
      <c r="B2" s="2"/>
      <c r="C2" s="82"/>
      <c r="D2" s="46" t="s">
        <v>2</v>
      </c>
      <c r="E2" s="65"/>
      <c r="F2" s="65"/>
      <c r="G2" s="64"/>
      <c r="H2" s="46" t="s">
        <v>3</v>
      </c>
      <c r="I2" s="64"/>
      <c r="J2" s="65"/>
      <c r="K2" s="64"/>
      <c r="L2" s="65"/>
      <c r="M2" s="64"/>
      <c r="N2" s="65"/>
    </row>
    <row r="3" spans="1:14" ht="31.5" customHeight="1" thickBot="1" x14ac:dyDescent="0.35">
      <c r="A3" s="70"/>
      <c r="B3" s="67"/>
      <c r="C3" s="3"/>
      <c r="D3" s="59" t="s">
        <v>4</v>
      </c>
      <c r="E3" s="15"/>
      <c r="F3" s="59" t="s">
        <v>5</v>
      </c>
      <c r="G3" s="15"/>
      <c r="H3" s="75" t="s">
        <v>6</v>
      </c>
      <c r="I3" s="15"/>
      <c r="J3" s="59" t="s">
        <v>7</v>
      </c>
      <c r="K3" s="15"/>
      <c r="L3" s="59" t="s">
        <v>8</v>
      </c>
      <c r="M3" s="15"/>
      <c r="N3" s="66" t="s">
        <v>9</v>
      </c>
    </row>
    <row r="4" spans="1:14" ht="60.75" customHeight="1" thickBot="1" x14ac:dyDescent="0.35">
      <c r="A4" s="89" t="str">
        <f>VLOOKUP($H$3,Sheet2!$A$1:$AA$6,20,FALSE)</f>
        <v>Year 1</v>
      </c>
      <c r="B4" s="6" t="s">
        <v>10</v>
      </c>
      <c r="C4" s="5"/>
      <c r="D4" s="74"/>
      <c r="E4" s="1"/>
      <c r="F4" s="23">
        <f t="shared" ref="F4:F5" si="0">D4*H4*J4</f>
        <v>0</v>
      </c>
      <c r="G4" s="1"/>
      <c r="H4" s="13">
        <f>VLOOKUP($H$3,Sheet2!$A$1:$AA$6,2,FALSE)</f>
        <v>1</v>
      </c>
      <c r="I4" s="1"/>
      <c r="J4" s="30">
        <f>VLOOKUP($H$3,Sheet2!$A$1:$R$6,11,FALSE)</f>
        <v>0.5</v>
      </c>
      <c r="K4" s="26"/>
      <c r="L4" s="24">
        <f t="shared" ref="L4:L9" si="1">F4*0.8</f>
        <v>0</v>
      </c>
      <c r="M4" s="4"/>
      <c r="N4" s="35">
        <f>D4*H4-L4</f>
        <v>0</v>
      </c>
    </row>
    <row r="5" spans="1:14" ht="63" customHeight="1" thickBot="1" x14ac:dyDescent="0.35">
      <c r="A5" s="90" t="str">
        <f>VLOOKUP($H$3,Sheet2!$A$1:$AA$6,21,FALSE)</f>
        <v>Year 2</v>
      </c>
      <c r="B5" s="58" t="s">
        <v>11</v>
      </c>
      <c r="C5" s="17"/>
      <c r="D5" s="74"/>
      <c r="E5" s="16"/>
      <c r="F5" s="23">
        <f t="shared" si="0"/>
        <v>0</v>
      </c>
      <c r="G5" s="16"/>
      <c r="H5" s="14">
        <f>VLOOKUP($H$3,Sheet2!$A$1:$R$6,3,FALSE)</f>
        <v>1</v>
      </c>
      <c r="I5" s="16"/>
      <c r="J5" s="31">
        <f>VLOOKUP($H$3,Sheet2!$A$1:$R$6,12,FALSE)</f>
        <v>0.5</v>
      </c>
      <c r="K5" s="27"/>
      <c r="L5" s="24">
        <f t="shared" si="1"/>
        <v>0</v>
      </c>
      <c r="M5" s="4"/>
      <c r="N5" s="35">
        <f t="shared" ref="N5:N6" si="2">D5*H5-L5</f>
        <v>0</v>
      </c>
    </row>
    <row r="6" spans="1:14" ht="61.5" customHeight="1" thickBot="1" x14ac:dyDescent="0.35">
      <c r="A6" s="90" t="str">
        <f>VLOOKUP($H$3,Sheet2!$A$1:$AA$6,22,FALSE)</f>
        <v>Year 3</v>
      </c>
      <c r="B6" s="58" t="s">
        <v>12</v>
      </c>
      <c r="C6" s="17"/>
      <c r="D6" s="74"/>
      <c r="E6" s="16"/>
      <c r="F6" s="23">
        <f>D6*H6*J6</f>
        <v>0</v>
      </c>
      <c r="G6" s="16"/>
      <c r="H6" s="14">
        <f>VLOOKUP($H$3,Sheet2!$A$1:$R$6,4,FALSE)</f>
        <v>1</v>
      </c>
      <c r="I6" s="16"/>
      <c r="J6" s="31">
        <f>VLOOKUP($H$3,Sheet2!$A$1:$R$6,13,FALSE)</f>
        <v>0.25</v>
      </c>
      <c r="K6" s="27"/>
      <c r="L6" s="24">
        <f t="shared" si="1"/>
        <v>0</v>
      </c>
      <c r="M6" s="4"/>
      <c r="N6" s="35">
        <f t="shared" si="2"/>
        <v>0</v>
      </c>
    </row>
    <row r="7" spans="1:14" ht="60.75" customHeight="1" thickBot="1" x14ac:dyDescent="0.35">
      <c r="A7" s="90">
        <f>VLOOKUP($H$3,Sheet2!$A$1:$AA$6,23,FALSE)</f>
        <v>0</v>
      </c>
      <c r="B7" s="63">
        <f>VLOOKUP($H$3,Sheet2!$A$1:$AJ$6,32,FALSE)</f>
        <v>0</v>
      </c>
      <c r="C7" s="17"/>
      <c r="D7" s="74"/>
      <c r="E7" s="16"/>
      <c r="F7" s="23">
        <f>VLOOKUP($H$3,Sheet2!$A$1:$AM$6,36,FALSE)*D7*H7*J7</f>
        <v>0</v>
      </c>
      <c r="G7" s="16"/>
      <c r="H7" s="14">
        <f>VLOOKUP($H$3,Sheet2!$A$1:$R$6,5,FALSE)</f>
        <v>0</v>
      </c>
      <c r="I7" s="16"/>
      <c r="J7" s="31">
        <f>VLOOKUP($H$3,Sheet2!$A$1:$R$6,14,FALSE)</f>
        <v>0</v>
      </c>
      <c r="K7" s="27"/>
      <c r="L7" s="24">
        <f t="shared" si="1"/>
        <v>0</v>
      </c>
      <c r="M7" s="4"/>
      <c r="N7" s="35">
        <f>VLOOKUP($H$3,Sheet2!$A$1:$AP$6,39,FALSE)*D7*H7-L7</f>
        <v>0</v>
      </c>
    </row>
    <row r="8" spans="1:14" ht="62.25" customHeight="1" x14ac:dyDescent="0.3">
      <c r="A8" s="90">
        <f>VLOOKUP($H$3,Sheet2!$A$1:$AA$6,24,FALSE)</f>
        <v>0</v>
      </c>
      <c r="B8" s="63">
        <f>VLOOKUP($H$3,Sheet2!$A$1:$AJ$6,33,FALSE)</f>
        <v>0</v>
      </c>
      <c r="C8" s="17"/>
      <c r="D8" s="74"/>
      <c r="E8" s="16"/>
      <c r="F8" s="23">
        <f>VLOOKUP($H$3,Sheet2!$A$1:$AM$6,37,FALSE)*D8*H8*J8</f>
        <v>0</v>
      </c>
      <c r="G8" s="16"/>
      <c r="H8" s="14">
        <f>VLOOKUP($H$3,Sheet2!$A$1:$R$6,6,FALSE)</f>
        <v>0</v>
      </c>
      <c r="I8" s="16"/>
      <c r="J8" s="31">
        <f>VLOOKUP($H$3,Sheet2!$A$1:$R$6,15,FALSE)</f>
        <v>0</v>
      </c>
      <c r="K8" s="27"/>
      <c r="L8" s="24">
        <f t="shared" si="1"/>
        <v>0</v>
      </c>
      <c r="M8" s="4"/>
      <c r="N8" s="35">
        <f>VLOOKUP($H$3,Sheet2!$A$1:$AP$6,40,FALSE)*D8*H8-L8</f>
        <v>0</v>
      </c>
    </row>
    <row r="9" spans="1:14" ht="67.5" customHeight="1" thickBot="1" x14ac:dyDescent="0.35">
      <c r="A9" s="91">
        <f>VLOOKUP($H$3,Sheet2!$A$1:$AA$6,25,FALSE)</f>
        <v>0</v>
      </c>
      <c r="B9" s="63">
        <f>VLOOKUP($H$3,Sheet2!$A$1:$AJ$6,34,FALSE)</f>
        <v>0</v>
      </c>
      <c r="C9" s="17"/>
      <c r="D9" s="74"/>
      <c r="E9" s="16"/>
      <c r="F9" s="23">
        <f>VLOOKUP($H$3,Sheet2!$A$1:$AM$6,38,FALSE)*D9*H9*J9</f>
        <v>0</v>
      </c>
      <c r="G9" s="16"/>
      <c r="H9" s="14">
        <f>VLOOKUP($H$3,Sheet2!$A$1:$R$6,7,FALSE)</f>
        <v>0</v>
      </c>
      <c r="I9" s="16"/>
      <c r="J9" s="31">
        <f>VLOOKUP($H$3,Sheet2!$A$1:$R$6,16,FALSE)</f>
        <v>0</v>
      </c>
      <c r="K9" s="27"/>
      <c r="L9" s="24">
        <f t="shared" si="1"/>
        <v>0</v>
      </c>
      <c r="M9" s="4"/>
      <c r="N9" s="35">
        <f>VLOOKUP($H$3,Sheet2!$A$1:$AP$6,41,FALSE)*D9*H9-L9</f>
        <v>0</v>
      </c>
    </row>
    <row r="10" spans="1:14" ht="38.25" customHeight="1" thickBot="1" x14ac:dyDescent="0.35">
      <c r="A10" s="88"/>
      <c r="B10" s="69" t="s">
        <v>13</v>
      </c>
      <c r="C10" s="3"/>
      <c r="D10" s="28">
        <f>SUM(D4:D9)</f>
        <v>0</v>
      </c>
      <c r="E10" s="16"/>
      <c r="F10" s="76">
        <f>SUM(F4:F9)</f>
        <v>0</v>
      </c>
      <c r="G10" s="25"/>
      <c r="H10" s="60"/>
      <c r="I10" s="25"/>
      <c r="J10" s="32"/>
      <c r="K10" s="27"/>
      <c r="L10" s="29">
        <f>SUM(L4:L9)</f>
        <v>0</v>
      </c>
      <c r="M10" s="4"/>
      <c r="N10" s="36">
        <f>SUM(N4:N9)</f>
        <v>0</v>
      </c>
    </row>
    <row r="13" spans="1:14" s="7" customFormat="1" ht="25.5" customHeight="1" x14ac:dyDescent="0.3"/>
    <row r="14" spans="1:14" s="7" customFormat="1" x14ac:dyDescent="0.3"/>
    <row r="15" spans="1:14" s="7" customFormat="1" x14ac:dyDescent="0.3"/>
    <row r="16" spans="1:14" s="9" customFormat="1" x14ac:dyDescent="0.3"/>
    <row r="17" s="8" customFormat="1" x14ac:dyDescent="0.3"/>
    <row r="18" s="8" customFormat="1" x14ac:dyDescent="0.3"/>
    <row r="19" s="8" customFormat="1" x14ac:dyDescent="0.3"/>
    <row r="20" s="8" customFormat="1" x14ac:dyDescent="0.3"/>
    <row r="21" s="8" customFormat="1" x14ac:dyDescent="0.3"/>
    <row r="22" s="8" customFormat="1" x14ac:dyDescent="0.3"/>
    <row r="23" s="8" customFormat="1" x14ac:dyDescent="0.3"/>
    <row r="24" s="8" customFormat="1" x14ac:dyDescent="0.3"/>
    <row r="25" s="8" customFormat="1" x14ac:dyDescent="0.3"/>
    <row r="26" s="8" customFormat="1" x14ac:dyDescent="0.3"/>
    <row r="27" s="8" customFormat="1" ht="52.5" customHeight="1" x14ac:dyDescent="0.3"/>
  </sheetData>
  <sheetProtection algorithmName="SHA-512" hashValue="kipi+5PQimRdjyzvoUmPqVy9GJ9QACxYFEJ+b2ih/VCygxGwPc777lySLlx5D3UGGKUCHia3yfOphc7Z3jq8zA==" saltValue="582yFp9euwS4/mrwJXRBCA==" spinCount="100000" sheet="1" objects="1" scenarios="1"/>
  <protectedRanges>
    <protectedRange algorithmName="SHA-512" hashValue="eJTERORmRMX8/sNiq9E1GzvQpv+9KQ9kY6wdchIFaR6NwRlrLrNPWWelZyTLmCJhZFrxzeojt1TqnTqBIuXvnQ==" saltValue="nhOSLShhW542LziVgdjQeg==" spinCount="100000" sqref="F31:N1048576 F2:N11" name="Range1"/>
  </protectedRanges>
  <dataValidations xWindow="1630" yWindow="666" count="6">
    <dataValidation allowBlank="1" showInputMessage="1" showErrorMessage="1" promptTitle="Total Salary Request" prompt="This Column will show you the Total Salary requested each year including Tapering." sqref="F4:F9" xr:uid="{00000000-0002-0000-0000-000000000000}"/>
    <dataValidation allowBlank="1" showInputMessage="1" showErrorMessage="1" promptTitle="Salary Tapering" prompt="This Column will explain the Tapering of your requested salary depending on the FTE selected." sqref="J4:J9" xr:uid="{00000000-0002-0000-0000-000001000000}"/>
    <dataValidation allowBlank="1" showInputMessage="1" showErrorMessage="1" promptTitle="UKRI Contributions" prompt="This Column will explain the yearly contribution of funds from UK Research and Innovation." sqref="L4:L9" xr:uid="{00000000-0002-0000-0000-000002000000}"/>
    <dataValidation allowBlank="1" showInputMessage="1" showErrorMessage="1" promptTitle="Host Funds Required" prompt="This column will explain the yearly funds required by your Host Organisation." sqref="N4:N9" xr:uid="{00000000-0002-0000-0000-000003000000}"/>
    <dataValidation allowBlank="1" showInputMessage="1" showErrorMessage="1" promptTitle="Salary (Plus Increment/Rise)" prompt="Please input the Gross Salary costs for each Year (including any allowances and National Insurance Contributions)." sqref="D4:D9" xr:uid="{00000000-0002-0000-0000-000004000000}"/>
    <dataValidation allowBlank="1" showInputMessage="1" showErrorMessage="1" promptTitle="Hours Requested" prompt="Please indicate the FTE requested by using the drop down box provided, see Guidance tab for more details" sqref="H4:H9" xr:uid="{00000000-0002-0000-0000-000005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630" yWindow="666" count="1">
        <x14:dataValidation type="list" allowBlank="1" showInputMessage="1" showErrorMessage="1" xr:uid="{00000000-0002-0000-0000-000006000000}">
          <x14:formula1>
            <xm:f>Sheet2!$A$1:$A$6</xm:f>
          </x14:formula1>
          <xm:sqref>H3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24"/>
  <sheetViews>
    <sheetView workbookViewId="0">
      <selection activeCell="J18" sqref="J18"/>
    </sheetView>
  </sheetViews>
  <sheetFormatPr defaultRowHeight="14" x14ac:dyDescent="0.3"/>
  <cols>
    <col min="1" max="1" width="15.58203125" customWidth="1"/>
    <col min="2" max="2" width="19.25" customWidth="1"/>
    <col min="3" max="3" width="16.33203125" customWidth="1"/>
    <col min="4" max="4" width="12.25" customWidth="1"/>
    <col min="5" max="5" width="14.33203125" customWidth="1"/>
    <col min="6" max="6" width="12" customWidth="1"/>
    <col min="7" max="7" width="11.83203125" customWidth="1"/>
    <col min="8" max="8" width="13.5" customWidth="1"/>
    <col min="9" max="9" width="13.58203125" customWidth="1"/>
    <col min="10" max="10" width="14.5" customWidth="1"/>
    <col min="11" max="11" width="12.58203125" customWidth="1"/>
    <col min="12" max="12" width="17.75" customWidth="1"/>
    <col min="13" max="13" width="17.25" customWidth="1"/>
    <col min="14" max="14" width="25.58203125" customWidth="1"/>
  </cols>
  <sheetData>
    <row r="1" spans="1:15" ht="14.5" thickBot="1" x14ac:dyDescent="0.35"/>
    <row r="2" spans="1:15" ht="20.5" thickBot="1" x14ac:dyDescent="0.35">
      <c r="A2" s="7"/>
      <c r="B2" s="43" t="s">
        <v>14</v>
      </c>
      <c r="C2" s="7"/>
      <c r="D2" s="7"/>
      <c r="E2" s="7"/>
      <c r="F2" s="7"/>
      <c r="G2" s="7"/>
      <c r="H2" s="7"/>
      <c r="I2" s="7"/>
      <c r="J2" s="7"/>
      <c r="K2" s="7"/>
      <c r="L2" s="7"/>
      <c r="M2" s="7"/>
      <c r="N2" s="8" t="s">
        <v>15</v>
      </c>
      <c r="O2" s="7"/>
    </row>
    <row r="3" spans="1:15" ht="14.5" thickBot="1" x14ac:dyDescent="0.35">
      <c r="A3" s="7"/>
      <c r="B3" s="7"/>
      <c r="C3" s="7"/>
      <c r="D3" s="7"/>
      <c r="E3" s="7"/>
      <c r="F3" s="7"/>
      <c r="G3" s="7"/>
      <c r="H3" s="7"/>
      <c r="I3" s="7"/>
      <c r="J3" s="7"/>
      <c r="K3" s="7"/>
      <c r="L3" s="7"/>
      <c r="M3" s="7"/>
      <c r="N3" s="7"/>
      <c r="O3" s="7"/>
    </row>
    <row r="4" spans="1:15" ht="32.25" customHeight="1" thickBot="1" x14ac:dyDescent="0.35">
      <c r="A4" s="46" t="s">
        <v>16</v>
      </c>
      <c r="B4" s="47" t="s">
        <v>17</v>
      </c>
      <c r="C4" s="48"/>
      <c r="D4" s="48"/>
      <c r="E4" s="48"/>
      <c r="F4" s="48"/>
      <c r="G4" s="48"/>
      <c r="H4" s="48"/>
      <c r="I4" s="48"/>
      <c r="J4" s="44"/>
      <c r="K4" s="44"/>
      <c r="L4" s="44"/>
      <c r="M4" s="44"/>
      <c r="N4" s="45"/>
      <c r="O4" s="7"/>
    </row>
    <row r="5" spans="1:15" ht="34.5" customHeight="1" thickBot="1" x14ac:dyDescent="0.35">
      <c r="A5" s="42" t="s">
        <v>18</v>
      </c>
      <c r="B5" s="19" t="s">
        <v>19</v>
      </c>
      <c r="C5" s="20"/>
      <c r="D5" s="20"/>
      <c r="E5" s="20"/>
      <c r="F5" s="20"/>
      <c r="G5" s="20"/>
      <c r="H5" s="20"/>
      <c r="I5" s="20"/>
      <c r="J5" s="20"/>
      <c r="K5" s="20"/>
      <c r="L5" s="20"/>
      <c r="M5" s="20"/>
      <c r="N5" s="21"/>
      <c r="O5" s="9"/>
    </row>
    <row r="6" spans="1:15" ht="38.25" customHeight="1" thickBot="1" x14ac:dyDescent="0.35">
      <c r="A6" s="42" t="s">
        <v>20</v>
      </c>
      <c r="B6" s="19" t="s">
        <v>19</v>
      </c>
      <c r="C6" s="20"/>
      <c r="D6" s="20"/>
      <c r="E6" s="20"/>
      <c r="F6" s="20"/>
      <c r="G6" s="20"/>
      <c r="H6" s="20"/>
      <c r="I6" s="20"/>
      <c r="J6" s="20"/>
      <c r="K6" s="20"/>
      <c r="L6" s="20"/>
      <c r="M6" s="20"/>
      <c r="N6" s="21"/>
      <c r="O6" s="8"/>
    </row>
    <row r="7" spans="1:15" ht="39" customHeight="1" thickBot="1" x14ac:dyDescent="0.35">
      <c r="A7" s="42" t="s">
        <v>21</v>
      </c>
      <c r="B7" s="19" t="s">
        <v>19</v>
      </c>
      <c r="C7" s="20"/>
      <c r="D7" s="20"/>
      <c r="E7" s="20"/>
      <c r="F7" s="20"/>
      <c r="G7" s="20"/>
      <c r="H7" s="20"/>
      <c r="I7" s="20"/>
      <c r="J7" s="20"/>
      <c r="K7" s="20"/>
      <c r="L7" s="20"/>
      <c r="M7" s="20"/>
      <c r="N7" s="21"/>
      <c r="O7" s="8"/>
    </row>
    <row r="8" spans="1:15" ht="37.5" customHeight="1" thickBot="1" x14ac:dyDescent="0.35">
      <c r="A8" s="42" t="s">
        <v>22</v>
      </c>
      <c r="B8" s="19" t="s">
        <v>19</v>
      </c>
      <c r="C8" s="20"/>
      <c r="D8" s="20"/>
      <c r="E8" s="20"/>
      <c r="F8" s="20"/>
      <c r="G8" s="20"/>
      <c r="H8" s="20"/>
      <c r="I8" s="20"/>
      <c r="J8" s="20"/>
      <c r="K8" s="20"/>
      <c r="L8" s="20"/>
      <c r="M8" s="20"/>
      <c r="N8" s="21"/>
      <c r="O8" s="8"/>
    </row>
    <row r="9" spans="1:15" ht="39.75" customHeight="1" thickBot="1" x14ac:dyDescent="0.35">
      <c r="A9" s="42" t="s">
        <v>23</v>
      </c>
      <c r="B9" s="19" t="s">
        <v>19</v>
      </c>
      <c r="C9" s="20"/>
      <c r="D9" s="20"/>
      <c r="E9" s="20"/>
      <c r="F9" s="20"/>
      <c r="G9" s="20"/>
      <c r="H9" s="20"/>
      <c r="I9" s="20"/>
      <c r="J9" s="20"/>
      <c r="K9" s="20"/>
      <c r="L9" s="20"/>
      <c r="M9" s="20"/>
      <c r="N9" s="21"/>
      <c r="O9" s="8"/>
    </row>
    <row r="10" spans="1:15" ht="40.5" customHeight="1" thickBot="1" x14ac:dyDescent="0.35">
      <c r="A10" s="42" t="s">
        <v>24</v>
      </c>
      <c r="B10" s="19" t="s">
        <v>19</v>
      </c>
      <c r="C10" s="20"/>
      <c r="D10" s="20"/>
      <c r="E10" s="20"/>
      <c r="F10" s="20"/>
      <c r="G10" s="20"/>
      <c r="H10" s="20"/>
      <c r="I10" s="20"/>
      <c r="J10" s="20"/>
      <c r="K10" s="20"/>
      <c r="L10" s="20"/>
      <c r="M10" s="20"/>
      <c r="N10" s="21"/>
      <c r="O10" s="8"/>
    </row>
    <row r="11" spans="1:15" ht="14.5" thickBot="1" x14ac:dyDescent="0.35">
      <c r="A11" s="10" t="s">
        <v>25</v>
      </c>
      <c r="B11" s="11" t="s">
        <v>26</v>
      </c>
      <c r="C11" s="22"/>
      <c r="D11" s="22"/>
      <c r="E11" s="22"/>
      <c r="F11" s="22"/>
      <c r="G11" s="22"/>
      <c r="H11" s="22"/>
      <c r="I11" s="22"/>
      <c r="J11" s="22"/>
      <c r="K11" s="22"/>
      <c r="L11" s="22"/>
      <c r="M11" s="22"/>
      <c r="N11" s="12"/>
      <c r="O11" s="8"/>
    </row>
    <row r="12" spans="1:15" ht="50.15" customHeight="1" x14ac:dyDescent="0.3">
      <c r="A12" s="52"/>
      <c r="B12" s="92" t="s">
        <v>27</v>
      </c>
      <c r="C12" s="93"/>
      <c r="D12" s="93"/>
      <c r="E12" s="93"/>
      <c r="F12" s="93"/>
      <c r="G12" s="93"/>
      <c r="H12" s="93"/>
      <c r="I12" s="93"/>
      <c r="J12" s="93"/>
      <c r="K12" s="93"/>
      <c r="L12" s="93"/>
      <c r="M12" s="93"/>
      <c r="N12" s="94"/>
      <c r="O12" s="8"/>
    </row>
    <row r="13" spans="1:15" ht="31.5" customHeight="1" x14ac:dyDescent="0.3">
      <c r="A13" s="52"/>
      <c r="B13" s="49" t="s">
        <v>28</v>
      </c>
      <c r="C13" s="50"/>
      <c r="D13" s="50"/>
      <c r="E13" s="50"/>
      <c r="F13" s="50"/>
      <c r="G13" s="50"/>
      <c r="H13" s="50"/>
      <c r="I13" s="50"/>
      <c r="J13" s="50"/>
      <c r="K13" s="50"/>
      <c r="L13" s="50"/>
      <c r="M13" s="50"/>
      <c r="N13" s="51"/>
      <c r="O13" s="8"/>
    </row>
    <row r="14" spans="1:15" ht="33" customHeight="1" x14ac:dyDescent="0.3">
      <c r="A14" s="53"/>
      <c r="B14" s="57" t="s">
        <v>29</v>
      </c>
      <c r="C14" s="55"/>
      <c r="D14" s="55"/>
      <c r="E14" s="55"/>
      <c r="F14" s="55"/>
      <c r="G14" s="55"/>
      <c r="H14" s="55"/>
      <c r="I14" s="55"/>
      <c r="J14" s="55"/>
      <c r="K14" s="55"/>
      <c r="L14" s="55"/>
      <c r="M14" s="55"/>
      <c r="N14" s="56"/>
      <c r="O14" s="8"/>
    </row>
    <row r="15" spans="1:15" ht="0.75" customHeight="1" x14ac:dyDescent="0.3">
      <c r="A15" s="54"/>
      <c r="B15" s="8"/>
      <c r="C15" s="8"/>
      <c r="D15" s="8"/>
      <c r="E15" s="8"/>
      <c r="F15" s="8"/>
      <c r="G15" s="8"/>
      <c r="H15" s="8"/>
      <c r="I15" s="8"/>
      <c r="J15" s="8"/>
      <c r="K15" s="8"/>
      <c r="L15" s="8"/>
      <c r="M15" s="8"/>
      <c r="N15" s="34"/>
      <c r="O15" s="33"/>
    </row>
    <row r="16" spans="1:15" ht="57" customHeight="1" thickBot="1" x14ac:dyDescent="0.35">
      <c r="A16" s="38"/>
      <c r="B16" s="39"/>
      <c r="C16" s="39"/>
      <c r="D16" s="39"/>
      <c r="E16" s="39"/>
      <c r="F16" s="39"/>
      <c r="G16" s="39"/>
      <c r="H16" s="39"/>
      <c r="I16" s="39"/>
      <c r="J16" s="39"/>
      <c r="K16" s="39"/>
      <c r="L16" s="39"/>
      <c r="M16" s="39"/>
      <c r="N16" s="40"/>
      <c r="O16" s="41"/>
    </row>
    <row r="17" spans="1:29" x14ac:dyDescent="0.3">
      <c r="A17" s="8"/>
      <c r="B17" s="8"/>
      <c r="C17" s="8"/>
      <c r="D17" s="8"/>
      <c r="E17" s="8"/>
      <c r="F17" s="8"/>
      <c r="G17" s="8"/>
      <c r="H17" s="8"/>
      <c r="I17" s="8"/>
      <c r="J17" s="8"/>
      <c r="K17" s="8"/>
      <c r="L17" s="8"/>
      <c r="M17" s="8"/>
      <c r="N17" s="8"/>
    </row>
    <row r="18" spans="1:29" ht="32.5" x14ac:dyDescent="0.65">
      <c r="A18" s="77" t="s">
        <v>30</v>
      </c>
      <c r="B18" s="78" t="s">
        <v>31</v>
      </c>
      <c r="C18" s="80"/>
      <c r="D18" s="80"/>
      <c r="E18" s="80"/>
      <c r="F18" s="80"/>
      <c r="G18" s="80"/>
      <c r="H18" s="80"/>
      <c r="I18" s="80"/>
      <c r="J18" s="80"/>
      <c r="K18" s="80"/>
      <c r="L18" s="80"/>
      <c r="M18" s="80"/>
      <c r="N18" s="80"/>
      <c r="O18" s="80"/>
      <c r="P18" s="80"/>
      <c r="Q18" s="80"/>
      <c r="R18" s="80"/>
      <c r="S18" s="80"/>
      <c r="T18" s="80"/>
      <c r="U18" s="80"/>
      <c r="V18" s="80"/>
      <c r="W18" s="80"/>
      <c r="X18" s="80"/>
      <c r="Y18" s="80"/>
      <c r="Z18" s="79"/>
      <c r="AA18" s="79"/>
      <c r="AB18" s="79"/>
      <c r="AC18" s="9"/>
    </row>
    <row r="19" spans="1:29" x14ac:dyDescent="0.3">
      <c r="A19" s="7"/>
      <c r="B19" s="7"/>
      <c r="C19" s="7"/>
      <c r="D19" s="7"/>
      <c r="E19" s="7"/>
      <c r="F19" s="7"/>
      <c r="G19" s="7"/>
      <c r="H19" s="7"/>
      <c r="I19" s="7"/>
      <c r="J19" s="7"/>
      <c r="K19" s="7"/>
      <c r="L19" s="7"/>
      <c r="M19" s="7"/>
      <c r="N19" s="7"/>
      <c r="O19" s="7"/>
      <c r="P19" s="7"/>
      <c r="Q19" s="7"/>
      <c r="R19" s="7"/>
      <c r="S19" s="7"/>
      <c r="T19" s="7"/>
      <c r="U19" s="7"/>
      <c r="V19" s="7"/>
      <c r="W19" s="7"/>
      <c r="X19" s="7"/>
      <c r="Y19" s="7"/>
      <c r="Z19" s="8"/>
      <c r="AA19" s="8"/>
      <c r="AB19" s="8"/>
      <c r="AC19" s="8"/>
    </row>
    <row r="20" spans="1:29" x14ac:dyDescent="0.3">
      <c r="A20" s="8" t="s">
        <v>32</v>
      </c>
      <c r="B20" s="7"/>
      <c r="C20" s="7"/>
      <c r="D20" s="7"/>
      <c r="E20" s="7"/>
      <c r="F20" s="7"/>
      <c r="G20" s="7"/>
      <c r="H20" s="7"/>
      <c r="I20" s="7"/>
      <c r="J20" s="7"/>
      <c r="K20" s="7"/>
      <c r="L20" s="7"/>
      <c r="M20" s="7"/>
      <c r="N20" s="7"/>
      <c r="O20" s="7"/>
      <c r="P20" s="7"/>
      <c r="Q20" s="7"/>
      <c r="R20" s="7"/>
      <c r="S20" s="7"/>
      <c r="T20" s="7"/>
      <c r="U20" s="7"/>
      <c r="V20" s="7"/>
      <c r="W20" s="7"/>
      <c r="X20" s="7"/>
      <c r="Y20" s="7"/>
      <c r="Z20" s="8"/>
      <c r="AA20" s="8"/>
      <c r="AB20" s="8"/>
      <c r="AC20" s="8"/>
    </row>
    <row r="21" spans="1:29" x14ac:dyDescent="0.3">
      <c r="A21" s="7"/>
      <c r="B21" s="7"/>
      <c r="C21" s="7"/>
      <c r="D21" s="7"/>
      <c r="E21" s="7"/>
      <c r="F21" s="7"/>
      <c r="G21" s="7"/>
      <c r="H21" s="7"/>
      <c r="I21" s="7"/>
      <c r="J21" s="7"/>
      <c r="K21" s="7"/>
      <c r="L21" s="7"/>
      <c r="M21" s="7"/>
      <c r="N21" s="7"/>
      <c r="O21" s="7"/>
      <c r="P21" s="7"/>
      <c r="Q21" s="7"/>
      <c r="R21" s="7"/>
      <c r="S21" s="7"/>
      <c r="T21" s="7"/>
      <c r="U21" s="7"/>
      <c r="V21" s="7"/>
      <c r="W21" s="7"/>
      <c r="X21" s="7"/>
      <c r="Y21" s="7"/>
      <c r="Z21" s="8"/>
      <c r="AA21" s="8"/>
      <c r="AB21" s="8"/>
      <c r="AC21" s="8"/>
    </row>
    <row r="22" spans="1:29" x14ac:dyDescent="0.3">
      <c r="A22" s="7"/>
      <c r="B22" s="7"/>
      <c r="C22" s="7"/>
      <c r="D22" s="7"/>
      <c r="E22" s="7"/>
      <c r="F22" s="7"/>
      <c r="G22" s="7"/>
      <c r="H22" s="7"/>
      <c r="I22" s="7"/>
      <c r="J22" s="7"/>
      <c r="K22" s="7"/>
      <c r="L22" s="7"/>
      <c r="M22" s="7"/>
      <c r="N22" s="7"/>
      <c r="O22" s="7"/>
      <c r="P22" s="7"/>
      <c r="Q22" s="7"/>
      <c r="R22" s="7"/>
      <c r="S22" s="7"/>
      <c r="T22" s="7"/>
      <c r="U22" s="7"/>
      <c r="V22" s="7"/>
      <c r="W22" s="7"/>
      <c r="X22" s="7"/>
      <c r="Y22" s="7"/>
      <c r="Z22" s="8"/>
      <c r="AA22" s="8"/>
      <c r="AB22" s="8"/>
      <c r="AC22" s="8"/>
    </row>
    <row r="23" spans="1:29" x14ac:dyDescent="0.3">
      <c r="A23" s="7"/>
      <c r="B23" s="7"/>
      <c r="C23" s="7"/>
      <c r="D23" s="7"/>
      <c r="E23" s="7"/>
      <c r="F23" s="7"/>
      <c r="G23" s="7"/>
      <c r="H23" s="7"/>
      <c r="I23" s="7"/>
      <c r="J23" s="7"/>
      <c r="K23" s="7"/>
      <c r="L23" s="7"/>
      <c r="M23" s="7"/>
      <c r="N23" s="7"/>
      <c r="O23" s="7"/>
      <c r="P23" s="7"/>
      <c r="Q23" s="7"/>
      <c r="R23" s="7"/>
      <c r="S23" s="7"/>
      <c r="T23" s="7"/>
      <c r="U23" s="7"/>
      <c r="V23" s="7"/>
      <c r="W23" s="7"/>
      <c r="X23" s="7"/>
      <c r="Y23" s="7"/>
      <c r="Z23" s="8"/>
      <c r="AA23" s="8"/>
      <c r="AB23" s="8"/>
      <c r="AC23" s="8"/>
    </row>
    <row r="24" spans="1:29" x14ac:dyDescent="0.3">
      <c r="A24" s="7"/>
      <c r="B24" s="7"/>
      <c r="C24" s="7"/>
      <c r="D24" s="7"/>
      <c r="E24" s="7"/>
      <c r="F24" s="7"/>
      <c r="G24" s="7"/>
      <c r="H24" s="7"/>
      <c r="I24" s="7"/>
      <c r="J24" s="7"/>
      <c r="K24" s="7"/>
      <c r="L24" s="7"/>
      <c r="M24" s="7"/>
      <c r="N24" s="7"/>
      <c r="O24" s="7"/>
      <c r="P24" s="7"/>
      <c r="Q24" s="7"/>
      <c r="R24" s="7"/>
      <c r="S24" s="7"/>
      <c r="T24" s="7"/>
      <c r="U24" s="7"/>
      <c r="V24" s="7"/>
      <c r="W24" s="7"/>
      <c r="X24" s="7"/>
      <c r="Y24" s="7"/>
      <c r="Z24" s="8"/>
      <c r="AA24" s="8"/>
      <c r="AB24" s="8"/>
      <c r="AC24" s="8"/>
    </row>
  </sheetData>
  <sheetProtection algorithmName="SHA-512" hashValue="MZ1eEo7pdBjm4Tg0P3bPzVz9JGG+t4YP4z1LMFQX49jm7V/9pIsqw0RHr69o1G1LTygyia8DCj6MysLnvcfPdQ==" saltValue="hfqjpjL8SFMm8poxw6OWRQ==" spinCount="100000" sheet="1" selectLockedCells="1" selectUnlockedCells="1"/>
  <protectedRanges>
    <protectedRange algorithmName="SHA-512" hashValue="eJTERORmRMX8/sNiq9E1GzvQpv+9KQ9kY6wdchIFaR6NwRlrLrNPWWelZyTLmCJhZFrxzeojt1TqnTqBIuXvnQ==" saltValue="nhOSLShhW542LziVgdjQeg==" spinCount="100000" sqref="F11:N19 F1:N10" name="Range1"/>
  </protectedRanges>
  <mergeCells count="1">
    <mergeCell ref="B12:N1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16"/>
  <sheetViews>
    <sheetView workbookViewId="0">
      <selection activeCell="H13" sqref="H13"/>
    </sheetView>
  </sheetViews>
  <sheetFormatPr defaultRowHeight="14" x14ac:dyDescent="0.3"/>
  <cols>
    <col min="39" max="39" width="9" style="73"/>
  </cols>
  <sheetData>
    <row r="1" spans="1:42" ht="14.5" thickBot="1" x14ac:dyDescent="0.35">
      <c r="A1" s="33" t="s">
        <v>6</v>
      </c>
      <c r="B1" s="37">
        <v>1</v>
      </c>
      <c r="C1" s="37">
        <v>1</v>
      </c>
      <c r="D1" s="37">
        <v>1</v>
      </c>
      <c r="E1" s="37"/>
      <c r="J1" s="33" t="s">
        <v>6</v>
      </c>
      <c r="K1" s="37">
        <v>0.5</v>
      </c>
      <c r="L1" s="37">
        <v>0.5</v>
      </c>
      <c r="M1" s="37">
        <v>0.25</v>
      </c>
      <c r="N1" s="37"/>
      <c r="T1" s="18" t="s">
        <v>33</v>
      </c>
      <c r="U1" s="18" t="s">
        <v>34</v>
      </c>
      <c r="V1" s="18" t="s">
        <v>35</v>
      </c>
      <c r="W1" s="18"/>
      <c r="X1" s="18"/>
      <c r="Y1" s="18"/>
      <c r="Z1" s="18"/>
      <c r="AA1" s="18"/>
      <c r="AC1" s="21" t="s">
        <v>10</v>
      </c>
      <c r="AD1" s="21" t="s">
        <v>10</v>
      </c>
      <c r="AE1" s="21" t="s">
        <v>10</v>
      </c>
      <c r="AF1" s="21"/>
      <c r="AG1" s="21"/>
      <c r="AH1" s="21"/>
      <c r="AI1" s="21"/>
      <c r="AJ1" s="73">
        <v>1</v>
      </c>
      <c r="AK1" s="73">
        <v>1</v>
      </c>
      <c r="AL1" s="73">
        <v>1</v>
      </c>
      <c r="AM1" s="73">
        <v>1</v>
      </c>
      <c r="AN1" s="73">
        <v>1</v>
      </c>
      <c r="AO1" s="73">
        <v>1</v>
      </c>
      <c r="AP1" s="73"/>
    </row>
    <row r="2" spans="1:42" ht="14.5" thickBot="1" x14ac:dyDescent="0.35">
      <c r="A2" s="33" t="s">
        <v>36</v>
      </c>
      <c r="B2" s="37">
        <v>0.9</v>
      </c>
      <c r="C2" s="37">
        <v>0.9</v>
      </c>
      <c r="D2" s="37">
        <v>0.9</v>
      </c>
      <c r="E2" s="37">
        <v>0.9</v>
      </c>
      <c r="F2" s="37"/>
      <c r="J2" s="33" t="s">
        <v>36</v>
      </c>
      <c r="K2" s="37">
        <v>0.5</v>
      </c>
      <c r="L2" s="37">
        <v>0.5</v>
      </c>
      <c r="M2" s="37">
        <v>0.30555555555560998</v>
      </c>
      <c r="N2" s="37">
        <v>0.25</v>
      </c>
      <c r="O2" s="37"/>
      <c r="T2" s="18" t="s">
        <v>33</v>
      </c>
      <c r="U2" s="18" t="s">
        <v>34</v>
      </c>
      <c r="V2" s="18" t="s">
        <v>35</v>
      </c>
      <c r="W2" s="18" t="s">
        <v>37</v>
      </c>
      <c r="X2" s="18"/>
      <c r="Y2" s="18"/>
      <c r="Z2" s="18"/>
      <c r="AA2" s="18"/>
      <c r="AC2" s="61" t="s">
        <v>11</v>
      </c>
      <c r="AD2" s="61" t="s">
        <v>11</v>
      </c>
      <c r="AE2" s="61" t="s">
        <v>11</v>
      </c>
      <c r="AF2" s="61" t="s">
        <v>11</v>
      </c>
      <c r="AG2" s="61"/>
      <c r="AH2" s="81"/>
      <c r="AI2" s="81"/>
      <c r="AJ2" s="73">
        <v>0.33333333333333298</v>
      </c>
      <c r="AK2" s="73">
        <v>1</v>
      </c>
      <c r="AL2" s="73">
        <v>1</v>
      </c>
      <c r="AM2" s="73">
        <v>1</v>
      </c>
      <c r="AN2" s="73">
        <v>1</v>
      </c>
      <c r="AO2" s="73">
        <v>1</v>
      </c>
      <c r="AP2" s="73"/>
    </row>
    <row r="3" spans="1:42" ht="14.5" thickBot="1" x14ac:dyDescent="0.35">
      <c r="A3" s="33" t="s">
        <v>38</v>
      </c>
      <c r="B3" s="37">
        <v>0.8</v>
      </c>
      <c r="C3" s="37">
        <v>0.8</v>
      </c>
      <c r="D3" s="37">
        <v>0.8</v>
      </c>
      <c r="E3" s="37">
        <v>0.8</v>
      </c>
      <c r="F3" s="37"/>
      <c r="J3" s="33" t="s">
        <v>38</v>
      </c>
      <c r="K3" s="37">
        <v>0.5</v>
      </c>
      <c r="L3" s="37">
        <v>0.5</v>
      </c>
      <c r="M3" s="37">
        <v>0.375</v>
      </c>
      <c r="N3" s="37">
        <v>0.25</v>
      </c>
      <c r="O3" s="37"/>
      <c r="T3" s="18" t="s">
        <v>33</v>
      </c>
      <c r="U3" s="18" t="s">
        <v>34</v>
      </c>
      <c r="V3" s="18" t="s">
        <v>35</v>
      </c>
      <c r="W3" s="18" t="s">
        <v>37</v>
      </c>
      <c r="X3" s="18"/>
      <c r="Y3" s="18"/>
      <c r="Z3" s="18"/>
      <c r="AA3" s="18"/>
      <c r="AC3" s="61" t="s">
        <v>11</v>
      </c>
      <c r="AD3" s="61" t="s">
        <v>11</v>
      </c>
      <c r="AE3" s="61" t="s">
        <v>11</v>
      </c>
      <c r="AF3" s="61" t="s">
        <v>11</v>
      </c>
      <c r="AG3" s="61"/>
      <c r="AH3" s="61"/>
      <c r="AI3" s="61"/>
      <c r="AJ3" s="73">
        <v>0.75</v>
      </c>
      <c r="AK3" s="73">
        <v>1</v>
      </c>
      <c r="AL3" s="73">
        <v>1</v>
      </c>
      <c r="AM3" s="73">
        <v>1</v>
      </c>
      <c r="AN3" s="73">
        <v>1</v>
      </c>
      <c r="AO3" s="73">
        <v>1</v>
      </c>
      <c r="AP3" s="73"/>
    </row>
    <row r="4" spans="1:42" ht="14.5" thickBot="1" x14ac:dyDescent="0.35">
      <c r="A4" s="33" t="s">
        <v>39</v>
      </c>
      <c r="B4" s="37">
        <v>0.7</v>
      </c>
      <c r="C4" s="37">
        <v>0.7</v>
      </c>
      <c r="D4" s="37">
        <v>0.7</v>
      </c>
      <c r="E4" s="37">
        <v>0.7</v>
      </c>
      <c r="F4" s="37">
        <v>0.7</v>
      </c>
      <c r="G4" s="37"/>
      <c r="H4" s="37"/>
      <c r="J4" s="33" t="s">
        <v>39</v>
      </c>
      <c r="K4" s="37">
        <v>0.5</v>
      </c>
      <c r="L4" s="37">
        <v>0.5</v>
      </c>
      <c r="M4" s="37">
        <v>0.46428571428571402</v>
      </c>
      <c r="N4" s="37">
        <v>0.25</v>
      </c>
      <c r="O4" s="37">
        <v>0.25</v>
      </c>
      <c r="P4" s="37"/>
      <c r="T4" s="18" t="s">
        <v>33</v>
      </c>
      <c r="U4" s="18" t="s">
        <v>34</v>
      </c>
      <c r="V4" s="18" t="s">
        <v>35</v>
      </c>
      <c r="W4" s="18" t="s">
        <v>37</v>
      </c>
      <c r="X4" s="18" t="s">
        <v>40</v>
      </c>
      <c r="Y4" s="18"/>
      <c r="Z4" s="18"/>
      <c r="AA4" s="18"/>
      <c r="AC4" s="61" t="s">
        <v>12</v>
      </c>
      <c r="AD4" s="61" t="s">
        <v>12</v>
      </c>
      <c r="AE4" s="61" t="s">
        <v>12</v>
      </c>
      <c r="AF4" s="61" t="s">
        <v>12</v>
      </c>
      <c r="AG4" s="61" t="s">
        <v>12</v>
      </c>
      <c r="AH4" s="61"/>
      <c r="AI4" s="61"/>
      <c r="AJ4" s="73">
        <v>1</v>
      </c>
      <c r="AK4" s="73">
        <v>0.28571428571428598</v>
      </c>
      <c r="AL4" s="73">
        <v>1</v>
      </c>
      <c r="AM4" s="73">
        <v>1</v>
      </c>
      <c r="AN4" s="73">
        <v>1</v>
      </c>
      <c r="AO4" s="73">
        <v>1</v>
      </c>
      <c r="AP4" s="73"/>
    </row>
    <row r="5" spans="1:42" ht="14.5" thickBot="1" x14ac:dyDescent="0.35">
      <c r="A5" s="33" t="s">
        <v>41</v>
      </c>
      <c r="B5" s="37">
        <v>0.6</v>
      </c>
      <c r="C5" s="37">
        <v>0.6</v>
      </c>
      <c r="D5" s="37">
        <v>0.6</v>
      </c>
      <c r="E5" s="37">
        <v>0.6</v>
      </c>
      <c r="F5" s="37">
        <v>0.6</v>
      </c>
      <c r="G5" s="37"/>
      <c r="H5" s="37"/>
      <c r="J5" s="33" t="s">
        <v>41</v>
      </c>
      <c r="K5" s="37">
        <v>0.5</v>
      </c>
      <c r="L5" s="37">
        <v>0.5</v>
      </c>
      <c r="M5" s="37">
        <v>0.5</v>
      </c>
      <c r="N5" s="37">
        <v>0.33333333333333298</v>
      </c>
      <c r="O5" s="37">
        <v>0.25</v>
      </c>
      <c r="P5" s="37"/>
      <c r="Q5" s="37"/>
      <c r="T5" s="18" t="s">
        <v>33</v>
      </c>
      <c r="U5" s="18" t="s">
        <v>34</v>
      </c>
      <c r="V5" s="18" t="s">
        <v>35</v>
      </c>
      <c r="W5" s="18" t="s">
        <v>37</v>
      </c>
      <c r="X5" s="18" t="s">
        <v>40</v>
      </c>
      <c r="Y5" s="18"/>
      <c r="Z5" s="18"/>
      <c r="AA5" s="18"/>
      <c r="AC5" s="61" t="s">
        <v>12</v>
      </c>
      <c r="AD5" s="61" t="s">
        <v>12</v>
      </c>
      <c r="AE5" s="61" t="s">
        <v>12</v>
      </c>
      <c r="AF5" s="61" t="s">
        <v>12</v>
      </c>
      <c r="AG5" s="61" t="s">
        <v>12</v>
      </c>
      <c r="AH5" s="61"/>
      <c r="AI5" s="61"/>
      <c r="AJ5" s="73">
        <v>1</v>
      </c>
      <c r="AK5" s="73">
        <v>1</v>
      </c>
      <c r="AL5" s="73">
        <v>1</v>
      </c>
      <c r="AM5" s="73">
        <v>1</v>
      </c>
      <c r="AN5" s="73">
        <v>1</v>
      </c>
      <c r="AO5" s="73">
        <v>1</v>
      </c>
      <c r="AP5" s="73"/>
    </row>
    <row r="6" spans="1:42" x14ac:dyDescent="0.3">
      <c r="A6" s="33" t="s">
        <v>42</v>
      </c>
      <c r="B6" s="37">
        <v>0.5</v>
      </c>
      <c r="C6" s="37">
        <v>0.5</v>
      </c>
      <c r="D6" s="37">
        <v>0.5</v>
      </c>
      <c r="E6" s="37">
        <v>0.5</v>
      </c>
      <c r="F6" s="37">
        <v>0.5</v>
      </c>
      <c r="G6" s="37">
        <v>0.5</v>
      </c>
      <c r="H6" s="37"/>
      <c r="I6" s="37"/>
      <c r="J6" s="33" t="s">
        <v>42</v>
      </c>
      <c r="K6" s="37">
        <v>0.5</v>
      </c>
      <c r="L6" s="37">
        <v>0.5</v>
      </c>
      <c r="M6" s="37">
        <v>0.5</v>
      </c>
      <c r="N6" s="37">
        <v>0.5</v>
      </c>
      <c r="O6" s="37">
        <v>0.25</v>
      </c>
      <c r="P6" s="37">
        <v>0.25</v>
      </c>
      <c r="Q6" s="37"/>
      <c r="R6" s="37"/>
      <c r="T6" s="68" t="s">
        <v>33</v>
      </c>
      <c r="U6" s="68" t="s">
        <v>34</v>
      </c>
      <c r="V6" s="68" t="s">
        <v>35</v>
      </c>
      <c r="W6" s="68" t="s">
        <v>37</v>
      </c>
      <c r="X6" s="68" t="s">
        <v>40</v>
      </c>
      <c r="Y6" s="68" t="s">
        <v>43</v>
      </c>
      <c r="Z6" s="68"/>
      <c r="AA6" s="68"/>
      <c r="AC6" s="62" t="s">
        <v>12</v>
      </c>
      <c r="AD6" s="62" t="s">
        <v>12</v>
      </c>
      <c r="AE6" s="62" t="s">
        <v>12</v>
      </c>
      <c r="AF6" s="62" t="s">
        <v>12</v>
      </c>
      <c r="AG6" s="62" t="s">
        <v>12</v>
      </c>
      <c r="AH6" s="62" t="s">
        <v>12</v>
      </c>
      <c r="AI6" s="62"/>
      <c r="AJ6" s="73">
        <v>1</v>
      </c>
      <c r="AK6" s="73">
        <v>1</v>
      </c>
      <c r="AL6" s="73">
        <v>1</v>
      </c>
      <c r="AM6" s="73">
        <v>1</v>
      </c>
      <c r="AN6" s="73">
        <v>1</v>
      </c>
      <c r="AO6" s="73">
        <v>1</v>
      </c>
      <c r="AP6" s="73"/>
    </row>
    <row r="7" spans="1:42" x14ac:dyDescent="0.3">
      <c r="B7" s="37"/>
      <c r="C7" s="37"/>
      <c r="D7" s="37"/>
      <c r="E7" s="37"/>
      <c r="AC7" s="84"/>
      <c r="AD7" s="84"/>
      <c r="AE7" s="84"/>
      <c r="AF7" s="84"/>
      <c r="AG7" s="84"/>
      <c r="AH7" s="84"/>
      <c r="AI7" s="84"/>
      <c r="AJ7" s="85">
        <v>36</v>
      </c>
      <c r="AK7" s="85">
        <v>37</v>
      </c>
      <c r="AL7" s="86">
        <v>38</v>
      </c>
      <c r="AM7" s="85">
        <v>39</v>
      </c>
      <c r="AN7" s="85">
        <v>40</v>
      </c>
      <c r="AO7" s="85">
        <v>41</v>
      </c>
      <c r="AP7" s="86"/>
    </row>
    <row r="8" spans="1:42" x14ac:dyDescent="0.3">
      <c r="B8" s="37"/>
      <c r="D8" s="37"/>
      <c r="F8" s="37"/>
      <c r="H8" s="37"/>
      <c r="J8" s="37"/>
      <c r="N8" s="37"/>
      <c r="AC8" s="84"/>
      <c r="AD8" s="84"/>
      <c r="AE8" s="84"/>
      <c r="AF8" s="84"/>
      <c r="AG8" s="84"/>
      <c r="AH8" s="84"/>
      <c r="AI8" s="84"/>
      <c r="AJ8" s="84"/>
      <c r="AL8" s="84"/>
    </row>
    <row r="9" spans="1:42" x14ac:dyDescent="0.3">
      <c r="B9" s="37"/>
      <c r="D9" s="37"/>
      <c r="F9" s="37"/>
      <c r="H9" s="37"/>
      <c r="J9" s="37"/>
      <c r="N9" s="37"/>
      <c r="AC9" s="84"/>
      <c r="AD9" s="84"/>
      <c r="AE9" s="84"/>
      <c r="AF9" s="84"/>
      <c r="AG9" s="84"/>
      <c r="AH9" s="84"/>
      <c r="AI9" s="84"/>
      <c r="AJ9" s="84"/>
      <c r="AL9" s="84"/>
    </row>
    <row r="10" spans="1:42" x14ac:dyDescent="0.3">
      <c r="B10" s="37"/>
      <c r="D10" s="37"/>
      <c r="F10" s="37"/>
      <c r="H10" s="37"/>
      <c r="J10" s="37"/>
      <c r="AC10" s="87"/>
      <c r="AD10" s="87"/>
      <c r="AE10" s="87"/>
      <c r="AF10" s="87"/>
      <c r="AG10" s="87"/>
      <c r="AH10" s="87"/>
      <c r="AI10" s="87"/>
      <c r="AJ10" s="87"/>
      <c r="AL10" s="87"/>
    </row>
    <row r="11" spans="1:42" x14ac:dyDescent="0.3">
      <c r="B11" s="37"/>
      <c r="D11" s="37"/>
      <c r="H11" s="37"/>
    </row>
    <row r="12" spans="1:42" x14ac:dyDescent="0.3">
      <c r="B12" s="37"/>
      <c r="D12" s="37"/>
    </row>
    <row r="13" spans="1:42" x14ac:dyDescent="0.3">
      <c r="B13" s="37"/>
    </row>
    <row r="16" spans="1:42" x14ac:dyDescent="0.3">
      <c r="AM16" s="73">
        <v>146</v>
      </c>
    </row>
  </sheetData>
  <sheetProtection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460E8DEB0C9D4A8F7DCF648632505A" ma:contentTypeVersion="55" ma:contentTypeDescription="Create a new document." ma:contentTypeScope="" ma:versionID="2268acba9188485a8db5ce7089cfd587">
  <xsd:schema xmlns:xsd="http://www.w3.org/2001/XMLSchema" xmlns:xs="http://www.w3.org/2001/XMLSchema" xmlns:p="http://schemas.microsoft.com/office/2006/metadata/properties" xmlns:ns2="ac9fc79f-ba7d-419a-9cd9-8a4bd6d27a67" xmlns:ns3="09dc8893-e3af-4789-b051-4c144fe1cc3d" xmlns:ns4="2e24dfb7-a69e-40eb-b94f-44b9ca9c25ed" targetNamespace="http://schemas.microsoft.com/office/2006/metadata/properties" ma:root="true" ma:fieldsID="2747edaa476691af5d18ef586092e94b" ns2:_="" ns3:_="" ns4:_="">
    <xsd:import namespace="ac9fc79f-ba7d-419a-9cd9-8a4bd6d27a67"/>
    <xsd:import namespace="09dc8893-e3af-4789-b051-4c144fe1cc3d"/>
    <xsd:import namespace="2e24dfb7-a69e-40eb-b94f-44b9ca9c25e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Tags" minOccurs="0"/>
                <xsd:element ref="ns3:MediaServiceOCR" minOccurs="0"/>
                <xsd:element ref="ns3:MediaServiceEventHashCode" minOccurs="0"/>
                <xsd:element ref="ns3:MediaServiceGenerationTime" minOccurs="0"/>
                <xsd:element ref="ns3:MediaServiceDateTaken" minOccurs="0"/>
                <xsd:element ref="ns3:MediaServiceLocation" minOccurs="0"/>
                <xsd:element ref="ns3:NotebookType" minOccurs="0"/>
                <xsd:element ref="ns3:FolderType" minOccurs="0"/>
                <xsd:element ref="ns3:CultureName" minOccurs="0"/>
                <xsd:element ref="ns3:AppVersion" minOccurs="0"/>
                <xsd:element ref="ns3:TeamsChannelId" minOccurs="0"/>
                <xsd:element ref="ns3:Owner" minOccurs="0"/>
                <xsd:element ref="ns3:Math_Settings" minOccurs="0"/>
                <xsd:element ref="ns3:DefaultSectionNames" minOccurs="0"/>
                <xsd:element ref="ns3:Templates" minOccurs="0"/>
                <xsd:element ref="ns3:Leaders" minOccurs="0"/>
                <xsd:element ref="ns3:Members" minOccurs="0"/>
                <xsd:element ref="ns3:Member_Groups" minOccurs="0"/>
                <xsd:element ref="ns3:Distribution_Groups" minOccurs="0"/>
                <xsd:element ref="ns3:LMS_Mappings" minOccurs="0"/>
                <xsd:element ref="ns3:Invited_Leaders" minOccurs="0"/>
                <xsd:element ref="ns3:Invited_Members" minOccurs="0"/>
                <xsd:element ref="ns3:Self_Registration_Enabled" minOccurs="0"/>
                <xsd:element ref="ns3:Has_Leaders_Only_SectionGroup" minOccurs="0"/>
                <xsd:element ref="ns3:Is_Collaboration_Space_Locked" minOccurs="0"/>
                <xsd:element ref="ns3:IsNotebookLocked" minOccurs="0"/>
                <xsd:element ref="ns3:MediaServiceAutoKeyPoints" minOccurs="0"/>
                <xsd:element ref="ns3:MediaServiceKeyPoints" minOccurs="0"/>
                <xsd:element ref="ns3:Teams_Channel_Section_Location" minOccurs="0"/>
                <xsd:element ref="ns3:lcf76f155ced4ddcb4097134ff3c332f" minOccurs="0"/>
                <xsd:element ref="ns4:TaxCatchAll"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9fc79f-ba7d-419a-9cd9-8a4bd6d27a6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dc8893-e3af-4789-b051-4c144fe1cc3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5" nillable="true" ma:displayName="MediaServiceAutoTags" ma:internalName="MediaServiceAutoTags"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NotebookType" ma:index="21" nillable="true" ma:displayName="Notebook Type" ma:internalName="NotebookType">
      <xsd:simpleType>
        <xsd:restriction base="dms:Text"/>
      </xsd:simpleType>
    </xsd:element>
    <xsd:element name="FolderType" ma:index="22" nillable="true" ma:displayName="Folder Type" ma:internalName="FolderType">
      <xsd:simpleType>
        <xsd:restriction base="dms:Text"/>
      </xsd:simpleType>
    </xsd:element>
    <xsd:element name="CultureName" ma:index="23" nillable="true" ma:displayName="Culture Name" ma:internalName="CultureName">
      <xsd:simpleType>
        <xsd:restriction base="dms:Text"/>
      </xsd:simpleType>
    </xsd:element>
    <xsd:element name="AppVersion" ma:index="24" nillable="true" ma:displayName="App Version" ma:internalName="AppVersion">
      <xsd:simpleType>
        <xsd:restriction base="dms:Text"/>
      </xsd:simpleType>
    </xsd:element>
    <xsd:element name="TeamsChannelId" ma:index="25" nillable="true" ma:displayName="Teams Channel Id" ma:internalName="TeamsChannelId">
      <xsd:simpleType>
        <xsd:restriction base="dms:Text"/>
      </xsd:simpleType>
    </xsd:element>
    <xsd:element name="Owner" ma:index="26" nillable="true" ma:displayName="Owner"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th_Settings" ma:index="27" nillable="true" ma:displayName="Math Settings" ma:internalName="Math_Settings">
      <xsd:simpleType>
        <xsd:restriction base="dms:Text"/>
      </xsd:simpleType>
    </xsd:element>
    <xsd:element name="DefaultSectionNames" ma:index="28" nillable="true" ma:displayName="Default Section Names" ma:internalName="DefaultSectionNames">
      <xsd:simpleType>
        <xsd:restriction base="dms:Note">
          <xsd:maxLength value="255"/>
        </xsd:restriction>
      </xsd:simpleType>
    </xsd:element>
    <xsd:element name="Templates" ma:index="29" nillable="true" ma:displayName="Templates" ma:internalName="Templates">
      <xsd:simpleType>
        <xsd:restriction base="dms:Note">
          <xsd:maxLength value="255"/>
        </xsd:restriction>
      </xsd:simpleType>
    </xsd:element>
    <xsd:element name="Leaders" ma:index="30" nillable="true" ma:displayName="Leaders" ma:internalName="Lead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s" ma:index="31" nillable="true" ma:displayName="Members" ma:internalName="Memb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mber_Groups" ma:index="32" nillable="true" ma:displayName="Member Groups" ma:internalName="Member_Group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istribution_Groups" ma:index="33" nillable="true" ma:displayName="Distribution Groups" ma:internalName="Distribution_Groups">
      <xsd:simpleType>
        <xsd:restriction base="dms:Note">
          <xsd:maxLength value="255"/>
        </xsd:restriction>
      </xsd:simpleType>
    </xsd:element>
    <xsd:element name="LMS_Mappings" ma:index="34" nillable="true" ma:displayName="LMS Mappings" ma:internalName="LMS_Mappings">
      <xsd:simpleType>
        <xsd:restriction base="dms:Note">
          <xsd:maxLength value="255"/>
        </xsd:restriction>
      </xsd:simpleType>
    </xsd:element>
    <xsd:element name="Invited_Leaders" ma:index="35" nillable="true" ma:displayName="Invited Leaders" ma:internalName="Invited_Leaders">
      <xsd:simpleType>
        <xsd:restriction base="dms:Note">
          <xsd:maxLength value="255"/>
        </xsd:restriction>
      </xsd:simpleType>
    </xsd:element>
    <xsd:element name="Invited_Members" ma:index="36" nillable="true" ma:displayName="Invited Members" ma:internalName="Invited_Members">
      <xsd:simpleType>
        <xsd:restriction base="dms:Note">
          <xsd:maxLength value="255"/>
        </xsd:restriction>
      </xsd:simpleType>
    </xsd:element>
    <xsd:element name="Self_Registration_Enabled" ma:index="37" nillable="true" ma:displayName="Self Registration Enabled" ma:internalName="Self_Registration_Enabled">
      <xsd:simpleType>
        <xsd:restriction base="dms:Boolean"/>
      </xsd:simpleType>
    </xsd:element>
    <xsd:element name="Has_Leaders_Only_SectionGroup" ma:index="38" nillable="true" ma:displayName="Has Leaders Only SectionGroup" ma:internalName="Has_Leaders_Only_SectionGroup">
      <xsd:simpleType>
        <xsd:restriction base="dms:Boolean"/>
      </xsd:simpleType>
    </xsd:element>
    <xsd:element name="Is_Collaboration_Space_Locked" ma:index="39" nillable="true" ma:displayName="Is Collaboration Space Locked" ma:internalName="Is_Collaboration_Space_Locked">
      <xsd:simpleType>
        <xsd:restriction base="dms:Boolean"/>
      </xsd:simpleType>
    </xsd:element>
    <xsd:element name="IsNotebookLocked" ma:index="40" nillable="true" ma:displayName="Is Notebook Locked" ma:internalName="IsNotebookLocked">
      <xsd:simpleType>
        <xsd:restriction base="dms:Boolean"/>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Teams_Channel_Section_Location" ma:index="43" nillable="true" ma:displayName="Teams Channel Section Location" ma:internalName="Teams_Channel_Section_Location">
      <xsd:simpleType>
        <xsd:restriction base="dms:Text"/>
      </xsd:simpleType>
    </xsd:element>
    <xsd:element name="lcf76f155ced4ddcb4097134ff3c332f" ma:index="45" nillable="true" ma:taxonomy="true" ma:internalName="lcf76f155ced4ddcb4097134ff3c332f" ma:taxonomyFieldName="MediaServiceImageTags" ma:displayName="Image Tags" ma:readOnly="false" ma:fieldId="{5cf76f15-5ced-4ddc-b409-7134ff3c332f}" ma:taxonomyMulti="true" ma:sspId="2f5dd817-92c5-4985-aefa-795407915ae2" ma:termSetId="09814cd3-568e-fe90-9814-8d621ff8fb84" ma:anchorId="fba54fb3-c3e1-fe81-a776-ca4b69148c4d" ma:open="true" ma:isKeyword="false">
      <xsd:complexType>
        <xsd:sequence>
          <xsd:element ref="pc:Terms" minOccurs="0" maxOccurs="1"/>
        </xsd:sequence>
      </xsd:complexType>
    </xsd:element>
    <xsd:element name="MediaLengthInSeconds" ma:index="47" nillable="true" ma:displayName="MediaLengthInSeconds" ma:hidden="true" ma:internalName="MediaLengthInSeconds" ma:readOnly="true">
      <xsd:simpleType>
        <xsd:restriction base="dms:Unknown"/>
      </xsd:simpleType>
    </xsd:element>
    <xsd:element name="MediaServiceObjectDetectorVersions" ma:index="4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e24dfb7-a69e-40eb-b94f-44b9ca9c25ed" elementFormDefault="qualified">
    <xsd:import namespace="http://schemas.microsoft.com/office/2006/documentManagement/types"/>
    <xsd:import namespace="http://schemas.microsoft.com/office/infopath/2007/PartnerControls"/>
    <xsd:element name="TaxCatchAll" ma:index="46" nillable="true" ma:displayName="Taxonomy Catch All Column" ma:hidden="true" ma:list="{5129ad4b-ab17-44b9-9344-2db94e6f9790}" ma:internalName="TaxCatchAll" ma:showField="CatchAllData" ma:web="ac9fc79f-ba7d-419a-9cd9-8a4bd6d27a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th_Settings xmlns="09dc8893-e3af-4789-b051-4c144fe1cc3d" xsi:nil="true"/>
    <Members xmlns="09dc8893-e3af-4789-b051-4c144fe1cc3d">
      <UserInfo>
        <DisplayName/>
        <AccountId xsi:nil="true"/>
        <AccountType/>
      </UserInfo>
    </Members>
    <Member_Groups xmlns="09dc8893-e3af-4789-b051-4c144fe1cc3d">
      <UserInfo>
        <DisplayName/>
        <AccountId xsi:nil="true"/>
        <AccountType/>
      </UserInfo>
    </Member_Groups>
    <Teams_Channel_Section_Location xmlns="09dc8893-e3af-4789-b051-4c144fe1cc3d" xsi:nil="true"/>
    <AppVersion xmlns="09dc8893-e3af-4789-b051-4c144fe1cc3d" xsi:nil="true"/>
    <Self_Registration_Enabled xmlns="09dc8893-e3af-4789-b051-4c144fe1cc3d" xsi:nil="true"/>
    <Invited_Members xmlns="09dc8893-e3af-4789-b051-4c144fe1cc3d" xsi:nil="true"/>
    <DefaultSectionNames xmlns="09dc8893-e3af-4789-b051-4c144fe1cc3d" xsi:nil="true"/>
    <Invited_Leaders xmlns="09dc8893-e3af-4789-b051-4c144fe1cc3d" xsi:nil="true"/>
    <NotebookType xmlns="09dc8893-e3af-4789-b051-4c144fe1cc3d" xsi:nil="true"/>
    <FolderType xmlns="09dc8893-e3af-4789-b051-4c144fe1cc3d" xsi:nil="true"/>
    <CultureName xmlns="09dc8893-e3af-4789-b051-4c144fe1cc3d" xsi:nil="true"/>
    <Leaders xmlns="09dc8893-e3af-4789-b051-4c144fe1cc3d">
      <UserInfo>
        <DisplayName/>
        <AccountId xsi:nil="true"/>
        <AccountType/>
      </UserInfo>
    </Leaders>
    <Distribution_Groups xmlns="09dc8893-e3af-4789-b051-4c144fe1cc3d" xsi:nil="true"/>
    <Templates xmlns="09dc8893-e3af-4789-b051-4c144fe1cc3d" xsi:nil="true"/>
    <TeamsChannelId xmlns="09dc8893-e3af-4789-b051-4c144fe1cc3d" xsi:nil="true"/>
    <Owner xmlns="09dc8893-e3af-4789-b051-4c144fe1cc3d">
      <UserInfo>
        <DisplayName/>
        <AccountId xsi:nil="true"/>
        <AccountType/>
      </UserInfo>
    </Owner>
    <Has_Leaders_Only_SectionGroup xmlns="09dc8893-e3af-4789-b051-4c144fe1cc3d" xsi:nil="true"/>
    <Is_Collaboration_Space_Locked xmlns="09dc8893-e3af-4789-b051-4c144fe1cc3d" xsi:nil="true"/>
    <LMS_Mappings xmlns="09dc8893-e3af-4789-b051-4c144fe1cc3d" xsi:nil="true"/>
    <IsNotebookLocked xmlns="09dc8893-e3af-4789-b051-4c144fe1cc3d" xsi:nil="true"/>
    <_dlc_DocId xmlns="ac9fc79f-ba7d-419a-9cd9-8a4bd6d27a67">K7YCVZYHNZPE-1347255529-104926</_dlc_DocId>
    <_dlc_DocIdUrl xmlns="ac9fc79f-ba7d-419a-9cd9-8a4bd6d27a67">
      <Url>https://ukri.sharepoint.com/sites/og_FutureLeaders/_layouts/15/DocIdRedir.aspx?ID=K7YCVZYHNZPE-1347255529-104926</Url>
      <Description>K7YCVZYHNZPE-1347255529-104926</Description>
    </_dlc_DocIdUrl>
    <TaxCatchAll xmlns="2e24dfb7-a69e-40eb-b94f-44b9ca9c25ed" xsi:nil="true"/>
    <lcf76f155ced4ddcb4097134ff3c332f xmlns="09dc8893-e3af-4789-b051-4c144fe1cc3d">
      <Terms xmlns="http://schemas.microsoft.com/office/infopath/2007/PartnerControls"/>
    </lcf76f155ced4ddcb4097134ff3c332f>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etadata xmlns="http://www.objective.com/ecm/document/metadata/UNKNOWN" version="1.0.0">
  <systemFields>
    <field name="Objective-Id">
      <value order="0">A2975324</value>
    </field>
    <field name="Objective-Title">
      <value order="0">FLF academic salary template</value>
    </field>
  </systemFields>
  <catalogues/>
</metadata>
</file>

<file path=customXml/itemProps1.xml><?xml version="1.0" encoding="utf-8"?>
<ds:datastoreItem xmlns:ds="http://schemas.openxmlformats.org/officeDocument/2006/customXml" ds:itemID="{D71784FA-FA90-47F2-9510-57A4C96D8D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9fc79f-ba7d-419a-9cd9-8a4bd6d27a67"/>
    <ds:schemaRef ds:uri="09dc8893-e3af-4789-b051-4c144fe1cc3d"/>
    <ds:schemaRef ds:uri="2e24dfb7-a69e-40eb-b94f-44b9ca9c25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879A06-18FB-4E99-A0D0-642B3D1FECAC}">
  <ds:schemaRefs>
    <ds:schemaRef ds:uri="http://schemas.microsoft.com/sharepoint/v3/contenttype/forms"/>
  </ds:schemaRefs>
</ds:datastoreItem>
</file>

<file path=customXml/itemProps3.xml><?xml version="1.0" encoding="utf-8"?>
<ds:datastoreItem xmlns:ds="http://schemas.openxmlformats.org/officeDocument/2006/customXml" ds:itemID="{17DAD16D-3F65-431D-9A4D-58071D89AC1E}">
  <ds:schemaRefs>
    <ds:schemaRef ds:uri="http://schemas.microsoft.com/office/2006/metadata/properties"/>
    <ds:schemaRef ds:uri="http://schemas.microsoft.com/office/infopath/2007/PartnerControls"/>
    <ds:schemaRef ds:uri="09dc8893-e3af-4789-b051-4c144fe1cc3d"/>
    <ds:schemaRef ds:uri="ac9fc79f-ba7d-419a-9cd9-8a4bd6d27a67"/>
    <ds:schemaRef ds:uri="2e24dfb7-a69e-40eb-b94f-44b9ca9c25ed"/>
  </ds:schemaRefs>
</ds:datastoreItem>
</file>

<file path=customXml/itemProps4.xml><?xml version="1.0" encoding="utf-8"?>
<ds:datastoreItem xmlns:ds="http://schemas.openxmlformats.org/officeDocument/2006/customXml" ds:itemID="{00AE1010-5BCC-4BB4-8D58-9A3BC79D4465}">
  <ds:schemaRefs>
    <ds:schemaRef ds:uri="http://schemas.microsoft.com/sharepoint/events"/>
  </ds:schemaRefs>
</ds:datastoreItem>
</file>

<file path=customXml/itemProps5.xml><?xml version="1.0" encoding="utf-8"?>
<ds:datastoreItem xmlns:ds="http://schemas.openxmlformats.org/officeDocument/2006/customXml" ds:itemID="{5745109E-2DDF-40CB-AC2B-FF9B10C90820}">
  <ds:schemaRefs>
    <ds:schemaRef ds:uri="http://www.objective.com/ecm/document/metadata/UNKNOW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Je-S TEMPLATE</vt:lpstr>
      <vt:lpstr>Guidance</vt:lpstr>
      <vt:lpstr>Sheet2</vt:lpstr>
      <vt:lpstr>Tapering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Crook Kevin</dc:creator>
  <cp:keywords/>
  <dc:description/>
  <cp:lastModifiedBy>Angela Gurung - UKRI</cp:lastModifiedBy>
  <cp:revision/>
  <dcterms:created xsi:type="dcterms:W3CDTF">2018-03-23T10:20:10Z</dcterms:created>
  <dcterms:modified xsi:type="dcterms:W3CDTF">2024-05-20T15:15:34Z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A2975324</vt:lpwstr>
  </property>
  <property fmtid="{D5CDD505-2E9C-101B-9397-08002B2CF9AE}" pid="4" name="Objective-Title">
    <vt:lpwstr>FLF academic salary template</vt:lpwstr>
  </property>
  <property fmtid="{D5CDD505-2E9C-101B-9397-08002B2CF9AE}" pid="5" name="Objective-created by (external) [system]">
    <vt:lpwstr/>
  </property>
  <property fmtid="{D5CDD505-2E9C-101B-9397-08002B2CF9AE}" pid="6" name="Objective-date of issue [system]">
    <vt:lpwstr/>
  </property>
  <property fmtid="{D5CDD505-2E9C-101B-9397-08002B2CF9AE}" pid="7" name="ContentTypeId">
    <vt:lpwstr>0x010100A0460E8DEB0C9D4A8F7DCF648632505A</vt:lpwstr>
  </property>
  <property fmtid="{D5CDD505-2E9C-101B-9397-08002B2CF9AE}" pid="8" name="_dlc_DocIdItemGuid">
    <vt:lpwstr>1a18d056-2626-459b-813b-e28a8186cca1</vt:lpwstr>
  </property>
  <property fmtid="{D5CDD505-2E9C-101B-9397-08002B2CF9AE}" pid="9" name="MediaServiceImageTags">
    <vt:lpwstr/>
  </property>
</Properties>
</file>